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2025\"/>
    </mc:Choice>
  </mc:AlternateContent>
  <xr:revisionPtr revIDLastSave="0" documentId="13_ncr:1_{423E6CBD-DC94-4CD0-84A5-41039599F747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OŽUJAK 2025" sheetId="1" r:id="rId1"/>
  </sheets>
  <calcPr calcId="179021"/>
</workbook>
</file>

<file path=xl/calcChain.xml><?xml version="1.0" encoding="utf-8"?>
<calcChain xmlns="http://schemas.openxmlformats.org/spreadsheetml/2006/main">
  <c r="E129" i="1" l="1"/>
  <c r="E122" i="1"/>
  <c r="E104" i="1"/>
  <c r="E95" i="1"/>
  <c r="E76" i="1"/>
  <c r="E72" i="1"/>
  <c r="E66" i="1"/>
  <c r="E62" i="1"/>
  <c r="E51" i="1"/>
  <c r="E47" i="1"/>
  <c r="E18" i="1"/>
  <c r="E135" i="1"/>
  <c r="E156" i="1"/>
  <c r="E131" i="1"/>
  <c r="E141" i="1"/>
  <c r="E108" i="1"/>
  <c r="E117" i="1"/>
  <c r="E102" i="1"/>
  <c r="E143" i="1" l="1"/>
  <c r="E139" i="1"/>
  <c r="E137" i="1"/>
  <c r="E79" i="1"/>
  <c r="E8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Računovodstvo</author>
  </authors>
  <commentList>
    <comment ref="G29" authorId="0" shapeId="0" xr:uid="{B2BA666D-82E0-4FF3-BEF5-C438C01F8FF9}">
      <text>
        <r>
          <rPr>
            <b/>
            <sz val="9"/>
            <color indexed="81"/>
            <rFont val="Segoe UI"/>
            <family val="2"/>
            <charset val="238"/>
          </rPr>
          <t>Računovodstvo: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<sst xmlns="http://schemas.openxmlformats.org/spreadsheetml/2006/main" count="245" uniqueCount="126">
  <si>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</si>
  <si>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</si>
  <si>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</si>
  <si>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</si>
  <si>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</si>
  <si>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</si>
  <si>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</si>
  <si>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Komunalne usluge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</si>
  <si>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</si>
  <si>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</si>
  <si>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</si>
  <si>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</si>
  <si>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</si>
  <si>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</si>
  <si>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</si>
  <si>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</si>
  <si>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</si>
  <si>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</si>
  <si>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</si>
  <si>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</si>
  <si>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</si>
  <si>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</si>
  <si>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</si>
  <si>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</si>
  <si>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Ure.mater.i osta.mate.rashodi</t>
  </si>
  <si>
    <t>SESVETE</t>
  </si>
  <si>
    <t>PAZIN</t>
  </si>
  <si>
    <t>UNIBIS</t>
  </si>
  <si>
    <t>Reprezentacija</t>
  </si>
  <si>
    <t>PEVEX D.D.</t>
  </si>
  <si>
    <t>Materi.i dije.za teku.i inve.održavanje</t>
  </si>
  <si>
    <t>Ostali nespo.rash.poslovanja</t>
  </si>
  <si>
    <t>Banka.uslu.i uslu.pla.prometa</t>
  </si>
  <si>
    <t>BEST IN PARKING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</si>
  <si>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</si>
  <si>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</si>
  <si>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</si>
  <si>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</si>
  <si>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</si>
  <si>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</si>
  <si>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</si>
  <si>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</si>
  <si>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</si>
  <si>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</si>
  <si>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</si>
  <si>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GRAD PAZIN-odjel za gospod.,finan.i prora~un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</si>
  <si>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</si>
  <si>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</si>
  <si>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</si>
  <si>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</si>
  <si>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</si>
  <si>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</si>
  <si>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</si>
  <si>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</si>
  <si>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</si>
  <si>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</si>
  <si>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TAPESS D.O.O.</t>
  </si>
  <si>
    <t>ACHILLEA d.o.o.</t>
  </si>
  <si>
    <t>Osijek</t>
  </si>
  <si>
    <t>VINDIJA</t>
  </si>
  <si>
    <t>VARAŽDIN</t>
  </si>
  <si>
    <t>USLUGA D.O.O.</t>
  </si>
  <si>
    <t>SECURITAS HRVATSKA</t>
  </si>
  <si>
    <t>NARODNE NOVINE</t>
  </si>
  <si>
    <t>NOVI LIST</t>
  </si>
  <si>
    <t>SŠ MATE BALOTE POREČ</t>
  </si>
  <si>
    <t>POREČ</t>
  </si>
  <si>
    <t>TOPLANE</t>
  </si>
  <si>
    <t>Zdras. i veterin.usluge</t>
  </si>
  <si>
    <t>HOTEL PARK</t>
  </si>
  <si>
    <t>ČAKOVEC</t>
  </si>
  <si>
    <t>KUKULJANOVO</t>
  </si>
  <si>
    <t>AGENCIJA ZA KOMER.DJELATNOST D.O.O.</t>
  </si>
  <si>
    <t>PULA</t>
  </si>
  <si>
    <t>TELEMACH HRVATSKA D.O.O.</t>
  </si>
  <si>
    <t>ERSTE BANKA</t>
  </si>
  <si>
    <t>H2O</t>
  </si>
  <si>
    <t>GRAD RIJEKA</t>
  </si>
  <si>
    <t>ISTARSKI VODOVOD</t>
  </si>
  <si>
    <t>BUZET</t>
  </si>
  <si>
    <t>RIJEKA SPORT D.O.O.</t>
  </si>
  <si>
    <t>BELVEDER d.o.o.</t>
  </si>
  <si>
    <t>KONZUM plus</t>
  </si>
  <si>
    <t>M.B. SEMINAR d.o.o.</t>
  </si>
  <si>
    <t>Naknade građanima i kućanstvima u novcu</t>
  </si>
  <si>
    <t>Zakupnine i najamnine</t>
  </si>
  <si>
    <t>OŽUJAK 2025</t>
  </si>
  <si>
    <t>HRVATSKO DRUŠTVO MENADŽERA KVALITETE</t>
  </si>
  <si>
    <t>CASE D.O.O.</t>
  </si>
  <si>
    <t>TIM4PIN</t>
  </si>
  <si>
    <t>ALGEBRA d.o.o.</t>
  </si>
  <si>
    <t>UDRUŽENJE EKONOMISTA I MENADŽERA BALKANA</t>
  </si>
  <si>
    <t>BEOGRAD</t>
  </si>
  <si>
    <t>FONDACIJA ZA KULTURU KVALITETA I IZVRSNOST</t>
  </si>
  <si>
    <t>PLENORIA  D.O.O.</t>
  </si>
  <si>
    <t>KONCEPT MEDIA</t>
  </si>
  <si>
    <t>TEHNOCOPY</t>
  </si>
  <si>
    <t>TISKARA SUŠAK</t>
  </si>
  <si>
    <t>CHIPOTEKA,Z-el</t>
  </si>
  <si>
    <t>SIN AGRO D.O.O.</t>
  </si>
  <si>
    <t>KAŠTELIR</t>
  </si>
  <si>
    <t>Novi Poduzetnik d.o.o.</t>
  </si>
  <si>
    <t>OSIJEK</t>
  </si>
  <si>
    <t>LIDER MEDIA D.O.O.</t>
  </si>
  <si>
    <t>ISTRAALF D.O.O.</t>
  </si>
  <si>
    <t>GOSPODARSKI LIST</t>
  </si>
  <si>
    <t>TRUTANIĆ D.O.O.</t>
  </si>
  <si>
    <t>PETROL  D.O.O.</t>
  </si>
  <si>
    <t>GLAZER</t>
  </si>
  <si>
    <t>VITEZ D.O.O.</t>
  </si>
  <si>
    <t>EKO SERVIS MATIĆ</t>
  </si>
  <si>
    <t>USLUGA D.O.O.-PAZIN</t>
  </si>
  <si>
    <t>HRVATSKI KULTURNI DOM NA SUŠAKU</t>
  </si>
  <si>
    <t>PROVITA</t>
  </si>
  <si>
    <t>ANTARES</t>
  </si>
  <si>
    <t>FOTO KURTI</t>
  </si>
  <si>
    <t>MIPRO</t>
  </si>
  <si>
    <t>Članarine</t>
  </si>
  <si>
    <t>ZNAK-hrvatska udruga za znanst.komunik.</t>
  </si>
  <si>
    <t>COPE</t>
  </si>
  <si>
    <t>HAMPSHIRE</t>
  </si>
  <si>
    <t>GRADNJA VB J.D.O.O.</t>
  </si>
  <si>
    <t>KRNJAK</t>
  </si>
  <si>
    <t>Ostala prava</t>
  </si>
  <si>
    <t>OPEN IT D.O.O.</t>
  </si>
  <si>
    <t>KARLOVAC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</si>
</sst>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3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6" fillId="0" borderId="23" xfId="0" applyFont="1" applyBorder="1"/>
    <xf numFmtId="4" fontId="0" fillId="0" borderId="0" xfId="0" applyNumberFormat="1" applyBorder="1"/>
    <xf numFmtId="0" fontId="16" fillId="0" borderId="19" xfId="0" applyFont="1" applyBorder="1"/>
    <xf numFmtId="0" fontId="0" fillId="33" borderId="0" xfId="0" applyFill="1" applyBorder="1"/>
    <xf numFmtId="4" fontId="0" fillId="0" borderId="0" xfId="0" applyNumberFormat="1"/>
    <xf numFmtId="0" fontId="0" fillId="33" borderId="31" xfId="0" applyFill="1" applyBorder="1"/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9" xfId="0" applyBorder="1"/>
    <xf numFmtId="0" fontId="0" fillId="0" borderId="30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33" borderId="15" xfId="0" applyFill="1" applyBorder="1"/>
    <xf numFmtId="0" fontId="0" fillId="33" borderId="16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29" xfId="0" applyFill="1" applyBorder="1"/>
    <xf numFmtId="0" fontId="0" fillId="33" borderId="30" xfId="0" applyFill="1" applyBorder="1"/>
    <xf numFmtId="0" fontId="0" fillId="33" borderId="0" xfId="0" applyFill="1"/>
    <xf numFmtId="165" fontId="0" fillId="0" borderId="0" xfId="0" applyNumberFormat="1" applyBorder="1"/>
    <xf numFmtId="0" fontId="0" fillId="33" borderId="35" xfId="0" applyFill="1" applyBorder="1"/>
    <xf numFmtId="0" fontId="0" fillId="33" borderId="37" xfId="0" applyFill="1" applyBorder="1"/>
    <xf numFmtId="0" fontId="0" fillId="33" borderId="10" xfId="0" applyFill="1" applyBorder="1"/>
    <xf numFmtId="0" fontId="0" fillId="33" borderId="11" xfId="0" applyFill="1" applyBorder="1"/>
    <xf numFmtId="4" fontId="0" fillId="33" borderId="30" xfId="0" applyNumberFormat="1" applyFill="1" applyBorder="1"/>
    <xf numFmtId="0" fontId="0" fillId="33" borderId="18" xfId="0" applyFill="1" applyBorder="1"/>
    <xf numFmtId="4" fontId="0" fillId="33" borderId="11" xfId="0" applyNumberFormat="1" applyFill="1" applyBorder="1"/>
    <xf numFmtId="0" fontId="0" fillId="33" borderId="30" xfId="0" applyFont="1" applyFill="1" applyBorder="1"/>
    <xf numFmtId="0" fontId="0" fillId="33" borderId="25" xfId="0" applyFill="1" applyBorder="1"/>
    <xf numFmtId="4" fontId="16" fillId="33" borderId="20" xfId="0" applyNumberFormat="1" applyFont="1" applyFill="1" applyBorder="1"/>
    <xf numFmtId="0" fontId="16" fillId="33" borderId="28" xfId="0" applyFont="1" applyFill="1" applyBorder="1"/>
    <xf numFmtId="0" fontId="0" fillId="33" borderId="20" xfId="0" applyFill="1" applyBorder="1"/>
    <xf numFmtId="0" fontId="0" fillId="33" borderId="17" xfId="0" applyFill="1" applyBorder="1"/>
    <xf numFmtId="0" fontId="16" fillId="33" borderId="18" xfId="0" applyFont="1" applyFill="1" applyBorder="1"/>
    <xf numFmtId="4" fontId="16" fillId="33" borderId="28" xfId="0" applyNumberFormat="1" applyFont="1" applyFill="1" applyBorder="1"/>
    <xf numFmtId="4" fontId="16" fillId="33" borderId="19" xfId="0" applyNumberFormat="1" applyFont="1" applyFill="1" applyBorder="1"/>
    <xf numFmtId="0" fontId="0" fillId="33" borderId="43" xfId="0" applyFill="1" applyBorder="1"/>
    <xf numFmtId="0" fontId="0" fillId="33" borderId="41" xfId="0" applyFill="1" applyBorder="1"/>
    <xf numFmtId="0" fontId="0" fillId="33" borderId="40" xfId="0" applyFill="1" applyBorder="1"/>
    <xf numFmtId="0" fontId="0" fillId="33" borderId="22" xfId="0" applyFill="1" applyBorder="1"/>
    <xf numFmtId="0" fontId="0" fillId="33" borderId="19" xfId="0" applyFill="1" applyBorder="1"/>
    <xf numFmtId="4" fontId="16" fillId="33" borderId="22" xfId="0" applyNumberFormat="1" applyFont="1" applyFill="1" applyBorder="1"/>
    <xf numFmtId="0" fontId="16" fillId="33" borderId="19" xfId="0" applyFont="1" applyFill="1" applyBorder="1"/>
    <xf numFmtId="4" fontId="0" fillId="33" borderId="29" xfId="0" applyNumberFormat="1" applyFill="1" applyBorder="1"/>
    <xf numFmtId="0" fontId="0" fillId="33" borderId="39" xfId="0" applyFill="1" applyBorder="1"/>
    <xf numFmtId="0" fontId="0" fillId="33" borderId="42" xfId="0" applyFill="1" applyBorder="1"/>
    <xf numFmtId="165" fontId="0" fillId="33" borderId="0" xfId="0" applyNumberFormat="1" applyFill="1" applyBorder="1"/>
    <xf numFmtId="0" fontId="0" fillId="33" borderId="45" xfId="0" applyFill="1" applyBorder="1"/>
    <xf numFmtId="4" fontId="16" fillId="33" borderId="12" xfId="0" applyNumberFormat="1" applyFont="1" applyFill="1" applyBorder="1"/>
    <xf numFmtId="4" fontId="16" fillId="33" borderId="47" xfId="0" applyNumberFormat="1" applyFont="1" applyFill="1" applyBorder="1"/>
    <xf numFmtId="0" fontId="0" fillId="33" borderId="38" xfId="0" applyFill="1" applyBorder="1"/>
    <xf numFmtId="0" fontId="0" fillId="33" borderId="23" xfId="0" applyFill="1" applyBorder="1"/>
    <xf numFmtId="0" fontId="0" fillId="33" borderId="32" xfId="0" applyFill="1" applyBorder="1"/>
    <xf numFmtId="0" fontId="0" fillId="0" borderId="48" xfId="0" applyBorder="1"/>
    <xf numFmtId="0" fontId="0" fillId="33" borderId="48" xfId="0" applyFill="1" applyBorder="1"/>
    <xf numFmtId="0" fontId="0" fillId="33" borderId="44" xfId="0" applyFill="1" applyBorder="1"/>
    <xf numFmtId="0" fontId="16" fillId="33" borderId="11" xfId="0" applyFont="1" applyFill="1" applyBorder="1"/>
    <xf numFmtId="4" fontId="0" fillId="33" borderId="43" xfId="0" applyNumberFormat="1" applyFill="1" applyBorder="1"/>
    <xf numFmtId="4" fontId="0" fillId="33" borderId="41" xfId="0" applyNumberFormat="1" applyFill="1" applyBorder="1"/>
    <xf numFmtId="4" fontId="0" fillId="33" borderId="40" xfId="0" applyNumberFormat="1" applyFill="1" applyBorder="1"/>
    <xf numFmtId="0" fontId="16" fillId="33" borderId="25" xfId="0" applyFont="1" applyFill="1" applyBorder="1"/>
    <xf numFmtId="0" fontId="0" fillId="33" borderId="50" xfId="0" applyFill="1" applyBorder="1"/>
    <xf numFmtId="0" fontId="0" fillId="33" borderId="51" xfId="0" applyFill="1" applyBorder="1"/>
    <xf numFmtId="0" fontId="0" fillId="33" borderId="52" xfId="0" applyFill="1" applyBorder="1"/>
    <xf numFmtId="0" fontId="0" fillId="33" borderId="28" xfId="0" applyFill="1" applyBorder="1"/>
    <xf numFmtId="0" fontId="0" fillId="0" borderId="32" xfId="0" applyBorder="1"/>
    <xf numFmtId="0" fontId="0" fillId="33" borderId="41" xfId="0" applyFont="1" applyFill="1" applyBorder="1"/>
    <xf numFmtId="0" fontId="0" fillId="33" borderId="34" xfId="0" applyFill="1" applyBorder="1"/>
    <xf numFmtId="0" fontId="0" fillId="33" borderId="27" xfId="0" applyFill="1" applyBorder="1"/>
    <xf numFmtId="4" fontId="16" fillId="33" borderId="23" xfId="0" applyNumberFormat="1" applyFont="1" applyFill="1" applyBorder="1"/>
    <xf numFmtId="4" fontId="0" fillId="33" borderId="34" xfId="0" applyNumberFormat="1" applyFill="1" applyBorder="1"/>
    <xf numFmtId="4" fontId="0" fillId="33" borderId="51" xfId="0" applyNumberFormat="1" applyFill="1" applyBorder="1"/>
    <xf numFmtId="4" fontId="16" fillId="33" borderId="46" xfId="0" applyNumberFormat="1" applyFont="1" applyFill="1" applyBorder="1"/>
    <xf numFmtId="0" fontId="0" fillId="0" borderId="36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33" borderId="26" xfId="0" applyFill="1" applyBorder="1"/>
    <xf numFmtId="0" fontId="0" fillId="0" borderId="32" xfId="0" applyBorder="1" applyAlignment="1">
      <alignment horizontal="right" vertical="center"/>
    </xf>
    <xf numFmtId="4" fontId="0" fillId="33" borderId="10" xfId="0" applyNumberFormat="1" applyFill="1" applyBorder="1"/>
    <xf numFmtId="4" fontId="0" fillId="33" borderId="20" xfId="0" applyNumberFormat="1" applyFill="1" applyBorder="1"/>
    <xf numFmtId="0" fontId="0" fillId="0" borderId="24" xfId="0" applyBorder="1"/>
    <xf numFmtId="1" fontId="0" fillId="33" borderId="30" xfId="0" applyNumberFormat="1" applyFill="1" applyBorder="1"/>
    <xf numFmtId="0" fontId="0" fillId="0" borderId="0" xfId="0" applyBorder="1" applyAlignment="1">
      <alignment horizontal="center" vertical="center"/>
    </xf>
    <xf numFmtId="0" fontId="0" fillId="33" borderId="57" xfId="0" applyFill="1" applyBorder="1"/>
    <xf numFmtId="0" fontId="0" fillId="33" borderId="36" xfId="0" applyFill="1" applyBorder="1"/>
    <xf numFmtId="0" fontId="0" fillId="33" borderId="29" xfId="0" applyFont="1" applyFill="1" applyBorder="1"/>
    <xf numFmtId="0" fontId="0" fillId="33" borderId="24" xfId="0" applyFill="1" applyBorder="1"/>
    <xf numFmtId="0" fontId="16" fillId="33" borderId="14" xfId="0" applyFont="1" applyFill="1" applyBorder="1"/>
    <xf numFmtId="0" fontId="21" fillId="33" borderId="23" xfId="0" applyFont="1" applyFill="1" applyBorder="1"/>
    <xf numFmtId="0" fontId="16" fillId="33" borderId="30" xfId="0" applyFont="1" applyFill="1" applyBorder="1"/>
    <xf numFmtId="0" fontId="20" fillId="33" borderId="29" xfId="0" applyFont="1" applyFill="1" applyBorder="1"/>
    <xf numFmtId="0" fontId="0" fillId="0" borderId="22" xfId="0" applyBorder="1"/>
    <xf numFmtId="0" fontId="20" fillId="33" borderId="30" xfId="0" applyFont="1" applyFill="1" applyBorder="1" applyAlignment="1">
      <alignment horizontal="right" vertical="center"/>
    </xf>
    <xf numFmtId="0" fontId="20" fillId="33" borderId="30" xfId="0" applyFont="1" applyFill="1" applyBorder="1"/>
    <xf numFmtId="4" fontId="20" fillId="33" borderId="41" xfId="0" applyNumberFormat="1" applyFont="1" applyFill="1" applyBorder="1"/>
    <xf numFmtId="0" fontId="20" fillId="33" borderId="32" xfId="0" applyFont="1" applyFill="1" applyBorder="1"/>
    <xf numFmtId="4" fontId="16" fillId="33" borderId="41" xfId="0" applyNumberFormat="1" applyFont="1" applyFill="1" applyBorder="1"/>
    <xf numFmtId="0" fontId="0" fillId="0" borderId="35" xfId="0" applyBorder="1"/>
    <xf numFmtId="0" fontId="0" fillId="33" borderId="33" xfId="0" applyFill="1" applyBorder="1"/>
    <xf numFmtId="0" fontId="0" fillId="0" borderId="5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33" borderId="60" xfId="0" applyFill="1" applyBorder="1"/>
    <xf numFmtId="4" fontId="0" fillId="33" borderId="46" xfId="0" applyNumberFormat="1" applyFill="1" applyBorder="1"/>
    <xf numFmtId="0" fontId="0" fillId="33" borderId="58" xfId="0" applyFill="1" applyBorder="1"/>
    <xf numFmtId="0" fontId="0" fillId="0" borderId="55" xfId="0" applyBorder="1"/>
    <xf numFmtId="0" fontId="16" fillId="0" borderId="47" xfId="0" applyFont="1" applyFill="1" applyBorder="1" applyAlignment="1">
      <alignment horizontal="center" vertical="center"/>
    </xf>
    <xf numFmtId="0" fontId="0" fillId="0" borderId="57" xfId="0" applyBorder="1"/>
    <xf numFmtId="0" fontId="0" fillId="33" borderId="54" xfId="0" applyFill="1" applyBorder="1"/>
    <xf numFmtId="0" fontId="0" fillId="33" borderId="61" xfId="0" applyFill="1" applyBorder="1"/>
    <xf numFmtId="0" fontId="0" fillId="0" borderId="58" xfId="0" applyBorder="1"/>
    <xf numFmtId="0" fontId="16" fillId="33" borderId="33" xfId="0" applyFont="1" applyFill="1" applyBorder="1"/>
    <xf numFmtId="0" fontId="0" fillId="33" borderId="49" xfId="0" applyFill="1" applyBorder="1"/>
    <xf numFmtId="0" fontId="0" fillId="0" borderId="0" xfId="0" applyFill="1" applyBorder="1" applyAlignment="1">
      <alignment vertical="center"/>
    </xf>
    <xf numFmtId="0" fontId="0" fillId="0" borderId="60" xfId="0" applyFill="1" applyBorder="1" applyAlignment="1">
      <alignment vertical="center"/>
    </xf>
    <xf numFmtId="0" fontId="0" fillId="0" borderId="60" xfId="0" applyBorder="1"/>
    <xf numFmtId="0" fontId="0" fillId="33" borderId="29" xfId="0" applyFill="1" applyBorder="1" applyAlignment="1">
      <alignment horizontal="center"/>
    </xf>
    <xf numFmtId="0" fontId="0" fillId="33" borderId="30" xfId="0" applyFill="1" applyBorder="1" applyAlignment="1">
      <alignment horizontal="center"/>
    </xf>
    <xf numFmtId="0" fontId="16" fillId="33" borderId="62" xfId="0" applyFont="1" applyFill="1" applyBorder="1"/>
    <xf numFmtId="4" fontId="16" fillId="33" borderId="62" xfId="0" applyNumberFormat="1" applyFont="1" applyFill="1" applyBorder="1"/>
    <xf numFmtId="0" fontId="0" fillId="0" borderId="13" xfId="0" applyBorder="1"/>
    <xf numFmtId="0" fontId="0" fillId="0" borderId="40" xfId="0" applyBorder="1"/>
    <xf numFmtId="0" fontId="0" fillId="0" borderId="43" xfId="0" applyBorder="1"/>
    <xf numFmtId="0" fontId="0" fillId="0" borderId="41" xfId="0" applyBorder="1"/>
    <xf numFmtId="0" fontId="0" fillId="33" borderId="63" xfId="0" applyFill="1" applyBorder="1"/>
    <xf numFmtId="0" fontId="0" fillId="0" borderId="20" xfId="0" applyBorder="1"/>
    <xf numFmtId="0" fontId="16" fillId="33" borderId="17" xfId="0" applyFont="1" applyFill="1" applyBorder="1"/>
    <xf numFmtId="0" fontId="0" fillId="33" borderId="64" xfId="0" applyFill="1" applyBorder="1"/>
    <xf numFmtId="0" fontId="0" fillId="33" borderId="65" xfId="0" applyFill="1" applyBorder="1"/>
    <xf numFmtId="0" fontId="0" fillId="33" borderId="21" xfId="0" applyFill="1" applyBorder="1"/>
    <xf numFmtId="4" fontId="16" fillId="33" borderId="44" xfId="0" applyNumberFormat="1" applyFont="1" applyFill="1" applyBorder="1"/>
    <xf numFmtId="0" fontId="0" fillId="33" borderId="46" xfId="0" applyFill="1" applyBorder="1"/>
    <xf numFmtId="0" fontId="0" fillId="0" borderId="66" xfId="0" applyBorder="1"/>
    <xf numFmtId="0" fontId="0" fillId="0" borderId="21" xfId="0" applyBorder="1"/>
    <xf numFmtId="4" fontId="0" fillId="33" borderId="68" xfId="0" applyNumberFormat="1" applyFill="1" applyBorder="1"/>
    <xf numFmtId="0" fontId="0" fillId="0" borderId="64" xfId="0" applyBorder="1"/>
    <xf numFmtId="0" fontId="20" fillId="33" borderId="35" xfId="0" applyFont="1" applyFill="1" applyBorder="1"/>
    <xf numFmtId="0" fontId="0" fillId="33" borderId="59" xfId="0" applyFill="1" applyBorder="1"/>
    <xf numFmtId="0" fontId="0" fillId="0" borderId="10" xfId="0" applyBorder="1"/>
    <xf numFmtId="0" fontId="0" fillId="0" borderId="12" xfId="0" applyBorder="1"/>
    <xf numFmtId="0" fontId="16" fillId="33" borderId="53" xfId="0" applyFont="1" applyFill="1" applyBorder="1"/>
    <xf numFmtId="4" fontId="16" fillId="33" borderId="60" xfId="0" applyNumberFormat="1" applyFont="1" applyFill="1" applyBorder="1"/>
    <xf numFmtId="0" fontId="0" fillId="0" borderId="26" xfId="0" applyBorder="1"/>
    <xf numFmtId="0" fontId="0" fillId="0" borderId="15" xfId="0" applyBorder="1" applyAlignment="1">
      <alignment horizontal="center" vertical="center"/>
    </xf>
    <xf numFmtId="4" fontId="0" fillId="0" borderId="29" xfId="0" applyNumberFormat="1" applyBorder="1"/>
    <xf numFmtId="0" fontId="0" fillId="0" borderId="29" xfId="0" applyBorder="1" applyAlignment="1">
      <alignment horizontal="right" vertical="center"/>
    </xf>
    <xf numFmtId="0" fontId="0" fillId="0" borderId="13" xfId="0" applyFill="1" applyBorder="1" applyAlignment="1">
      <alignment horizontal="center" vertical="center"/>
    </xf>
    <xf numFmtId="0" fontId="0" fillId="0" borderId="40" xfId="0" applyFill="1" applyBorder="1"/>
    <xf numFmtId="0" fontId="0" fillId="0" borderId="35" xfId="0" applyBorder="1" applyAlignment="1">
      <alignment horizontal="right" vertical="center"/>
    </xf>
    <xf numFmtId="0" fontId="0" fillId="33" borderId="68" xfId="0" applyFill="1" applyBorder="1"/>
    <xf numFmtId="4" fontId="16" fillId="33" borderId="56" xfId="0" applyNumberFormat="1" applyFont="1" applyFill="1" applyBorder="1"/>
    <xf numFmtId="0" fontId="16" fillId="33" borderId="10" xfId="0" applyFont="1" applyFill="1" applyBorder="1"/>
    <xf numFmtId="0" fontId="0" fillId="33" borderId="12" xfId="0" applyFill="1" applyBorder="1"/>
    <xf numFmtId="4" fontId="0" fillId="33" borderId="0" xfId="0" applyNumberFormat="1" applyFill="1" applyBorder="1"/>
    <xf numFmtId="0" fontId="16" fillId="0" borderId="22" xfId="0" applyFont="1" applyBorder="1"/>
    <xf numFmtId="0" fontId="16" fillId="33" borderId="12" xfId="0" applyFont="1" applyFill="1" applyBorder="1"/>
    <xf numFmtId="0" fontId="0" fillId="0" borderId="67" xfId="0" applyBorder="1"/>
    <xf numFmtId="4" fontId="16" fillId="33" borderId="23" xfId="0" applyNumberFormat="1" applyFont="1" applyFill="1" applyBorder="1" applyAlignment="1">
      <alignment horizontal="center"/>
    </xf>
    <xf numFmtId="4" fontId="16" fillId="33" borderId="19" xfId="0" applyNumberFormat="1" applyFont="1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4" fontId="0" fillId="33" borderId="33" xfId="0" applyNumberFormat="1" applyFill="1" applyBorder="1"/>
    <xf numFmtId="0" fontId="0" fillId="33" borderId="69" xfId="0" applyFill="1" applyBorder="1"/>
    <xf numFmtId="4" fontId="0" fillId="33" borderId="21" xfId="0" applyNumberFormat="1" applyFill="1" applyBorder="1"/>
    <xf numFmtId="0" fontId="0" fillId="0" borderId="65" xfId="0" applyBorder="1"/>
    <xf numFmtId="0" fontId="0" fillId="33" borderId="23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0" fontId="0" fillId="33" borderId="18" xfId="0" applyFont="1" applyFill="1" applyBorder="1"/>
    <xf numFmtId="4" fontId="0" fillId="33" borderId="19" xfId="0" applyNumberFormat="1" applyFont="1" applyFill="1" applyBorder="1"/>
    <xf numFmtId="0" fontId="0" fillId="33" borderId="36" xfId="0" applyFont="1" applyFill="1" applyBorder="1"/>
    <xf numFmtId="4" fontId="0" fillId="33" borderId="68" xfId="0" applyNumberFormat="1" applyFont="1" applyFill="1" applyBorder="1"/>
    <xf numFmtId="0" fontId="0" fillId="33" borderId="70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4" fontId="16" fillId="33" borderId="49" xfId="0" applyNumberFormat="1" applyFont="1" applyFill="1" applyBorder="1"/>
    <xf numFmtId="0" fontId="0" fillId="0" borderId="26" xfId="0" applyBorder="1" applyAlignment="1">
      <alignment horizontal="center" vertical="center"/>
    </xf>
    <xf numFmtId="0" fontId="0" fillId="0" borderId="51" xfId="0" applyBorder="1"/>
    <xf numFmtId="0" fontId="0" fillId="0" borderId="53" xfId="0" applyBorder="1" applyAlignment="1">
      <alignment horizontal="right" vertical="center"/>
    </xf>
    <xf numFmtId="4" fontId="0" fillId="33" borderId="28" xfId="0" applyNumberFormat="1" applyFill="1" applyBorder="1"/>
    <xf numFmtId="0" fontId="0" fillId="0" borderId="15" xfId="0" applyBorder="1"/>
    <xf numFmtId="0" fontId="0" fillId="0" borderId="35" xfId="0" applyBorder="1" applyAlignment="1">
      <alignment horizontal="center" vertical="center"/>
    </xf>
    <xf numFmtId="0" fontId="0" fillId="0" borderId="68" xfId="0" applyBorder="1"/>
    <xf numFmtId="0" fontId="0" fillId="0" borderId="32" xfId="0" applyBorder="1" applyAlignment="1">
      <alignment horizontal="center" vertical="center"/>
    </xf>
    <xf numFmtId="0" fontId="16" fillId="33" borderId="32" xfId="0" applyFont="1" applyFill="1" applyBorder="1"/>
    <xf numFmtId="0" fontId="16" fillId="33" borderId="16" xfId="0" applyFont="1" applyFill="1" applyBorder="1"/>
    <xf numFmtId="4" fontId="16" fillId="33" borderId="16" xfId="0" applyNumberFormat="1" applyFont="1" applyFill="1" applyBorder="1"/>
    <xf numFmtId="0" fontId="0" fillId="0" borderId="42" xfId="0" applyBorder="1"/>
    <xf numFmtId="0" fontId="0" fillId="0" borderId="56" xfId="0" applyBorder="1"/>
    <xf numFmtId="0" fontId="0" fillId="0" borderId="44" xfId="0" applyBorder="1"/>
    <xf numFmtId="0" fontId="16" fillId="33" borderId="71" xfId="0" applyFont="1" applyFill="1" applyBorder="1"/>
    <xf numFmtId="0" fontId="16" fillId="0" borderId="67" xfId="0" applyFont="1" applyBorder="1"/>
    <xf numFmtId="0" fontId="0" fillId="0" borderId="11" xfId="0" applyBorder="1"/>
    <xf numFmtId="0" fontId="0" fillId="0" borderId="14" xfId="0" applyBorder="1"/>
    <xf numFmtId="4" fontId="16" fillId="0" borderId="14" xfId="0" applyNumberFormat="1" applyFont="1" applyBorder="1"/>
    <xf numFmtId="0" fontId="0" fillId="33" borderId="11" xfId="0" applyFont="1" applyFill="1" applyBorder="1"/>
    <xf numFmtId="4" fontId="0" fillId="33" borderId="56" xfId="0" applyNumberFormat="1" applyFill="1" applyBorder="1"/>
    <xf numFmtId="0" fontId="0" fillId="33" borderId="32" xfId="0" applyFill="1" applyBorder="1" applyAlignment="1">
      <alignment horizontal="center"/>
    </xf>
    <xf numFmtId="0" fontId="0" fillId="33" borderId="18" xfId="0" applyFill="1" applyBorder="1" applyAlignment="1">
      <alignment horizontal="center"/>
    </xf>
    <xf numFmtId="165" fontId="16" fillId="33" borderId="23" xfId="0" applyNumberFormat="1" applyFont="1" applyFill="1" applyBorder="1" applyAlignment="1">
      <alignment horizontal="right" vertical="top"/>
    </xf>
    <xf numFmtId="4" fontId="0" fillId="33" borderId="11" xfId="0" applyNumberFormat="1" applyFont="1" applyFill="1" applyBorder="1"/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6"/>
  <sheetViews>
    <sheetView tabSelected="1" zoomScaleNormal="100" workbookViewId="0">
      <selection activeCell="J128" sqref="J128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3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37</v>
      </c>
      <c r="B1" s="3"/>
    </row>
    <row r="2" spans="1:15" ht="18.75" customHeight="1" x14ac:dyDescent="0.25">
      <c r="A2" s="2" t="s">
        <v>38</v>
      </c>
      <c r="D2" s="6" t="s">
        <v>86</v>
      </c>
    </row>
    <row r="3" spans="1:15" ht="15.75" thickBot="1" x14ac:dyDescent="0.3">
      <c r="G3" s="7" t="s">
        <v>39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40</v>
      </c>
      <c r="E4" s="11" t="s">
        <v>2</v>
      </c>
      <c r="F4" s="9" t="s">
        <v>3</v>
      </c>
      <c r="G4" s="121" t="s">
        <v>41</v>
      </c>
      <c r="H4" s="129"/>
      <c r="I4" s="128"/>
    </row>
    <row r="5" spans="1:15" s="3" customFormat="1" x14ac:dyDescent="0.25">
      <c r="B5" s="27"/>
      <c r="C5" s="28"/>
      <c r="D5" s="28"/>
      <c r="E5" s="72"/>
      <c r="F5" s="68"/>
      <c r="G5" s="122"/>
      <c r="H5" s="130"/>
      <c r="I5" s="26"/>
      <c r="J5"/>
      <c r="K5"/>
      <c r="L5"/>
      <c r="M5" s="13"/>
      <c r="N5" s="13"/>
      <c r="O5" s="13"/>
    </row>
    <row r="6" spans="1:15" s="3" customFormat="1" hidden="1" x14ac:dyDescent="0.25">
      <c r="B6" s="31" t="s">
        <v>69</v>
      </c>
      <c r="C6" s="32">
        <v>90858405155</v>
      </c>
      <c r="D6" s="32" t="s">
        <v>70</v>
      </c>
      <c r="E6" s="73"/>
      <c r="F6" s="31"/>
      <c r="G6" s="113"/>
      <c r="H6" s="117"/>
      <c r="I6" s="26"/>
      <c r="J6" s="13"/>
      <c r="K6" s="13"/>
      <c r="L6" s="13"/>
      <c r="M6" s="13"/>
      <c r="N6" s="13"/>
      <c r="O6" s="13"/>
    </row>
    <row r="7" spans="1:15" ht="15.75" thickBot="1" x14ac:dyDescent="0.3">
      <c r="B7" s="29" t="s">
        <v>33</v>
      </c>
      <c r="C7" s="30">
        <v>13111840409</v>
      </c>
      <c r="D7" s="30" t="s">
        <v>9</v>
      </c>
      <c r="E7" s="74">
        <v>390</v>
      </c>
      <c r="F7" s="65"/>
      <c r="G7" s="82"/>
      <c r="H7" s="117"/>
      <c r="I7" s="26"/>
    </row>
    <row r="8" spans="1:15" ht="15.75" thickBot="1" x14ac:dyDescent="0.3">
      <c r="B8" s="179"/>
      <c r="C8" s="180"/>
      <c r="D8" s="45" t="s">
        <v>48</v>
      </c>
      <c r="E8" s="49">
        <v>390</v>
      </c>
      <c r="F8" s="66">
        <v>3211</v>
      </c>
      <c r="G8" s="55" t="s">
        <v>34</v>
      </c>
      <c r="H8" s="117"/>
      <c r="I8" s="26"/>
    </row>
    <row r="9" spans="1:15" x14ac:dyDescent="0.25">
      <c r="B9" s="27" t="s">
        <v>93</v>
      </c>
      <c r="C9" s="28"/>
      <c r="D9" s="28" t="s">
        <v>92</v>
      </c>
      <c r="E9" s="72">
        <v>135</v>
      </c>
      <c r="F9" s="27"/>
      <c r="G9" s="51"/>
      <c r="H9" s="117"/>
      <c r="I9" s="26"/>
    </row>
    <row r="10" spans="1:15" x14ac:dyDescent="0.25">
      <c r="B10" s="31" t="s">
        <v>91</v>
      </c>
      <c r="C10" s="32">
        <v>108747027</v>
      </c>
      <c r="D10" s="32" t="s">
        <v>92</v>
      </c>
      <c r="E10" s="73">
        <v>135</v>
      </c>
      <c r="F10" s="31"/>
      <c r="G10" s="52"/>
      <c r="H10" s="117"/>
      <c r="I10" s="26"/>
    </row>
    <row r="11" spans="1:15" x14ac:dyDescent="0.25">
      <c r="B11" s="31" t="s">
        <v>90</v>
      </c>
      <c r="C11" s="32">
        <v>24919984448</v>
      </c>
      <c r="D11" s="32" t="s">
        <v>9</v>
      </c>
      <c r="E11" s="73">
        <v>510</v>
      </c>
      <c r="F11" s="31"/>
      <c r="G11" s="52"/>
      <c r="H11" s="117"/>
      <c r="I11" s="26"/>
      <c r="N11" s="7"/>
    </row>
    <row r="12" spans="1:15" hidden="1" x14ac:dyDescent="0.25">
      <c r="A12" s="12"/>
      <c r="B12" s="31"/>
      <c r="C12" s="32"/>
      <c r="D12" s="32"/>
      <c r="E12" s="73"/>
      <c r="F12" s="31"/>
      <c r="G12" s="52"/>
      <c r="H12" s="117"/>
      <c r="I12" s="26"/>
    </row>
    <row r="13" spans="1:15" x14ac:dyDescent="0.25">
      <c r="A13" s="12"/>
      <c r="B13" s="31" t="s">
        <v>94</v>
      </c>
      <c r="C13" s="32">
        <v>69996420118</v>
      </c>
      <c r="D13" s="32" t="s">
        <v>9</v>
      </c>
      <c r="E13" s="73">
        <v>1050</v>
      </c>
      <c r="F13" s="31"/>
      <c r="G13" s="52"/>
      <c r="H13" s="117"/>
      <c r="I13" s="26"/>
    </row>
    <row r="14" spans="1:15" x14ac:dyDescent="0.25">
      <c r="B14" s="91" t="s">
        <v>83</v>
      </c>
      <c r="C14" s="83">
        <v>35067158852</v>
      </c>
      <c r="D14" s="83" t="s">
        <v>23</v>
      </c>
      <c r="E14" s="86">
        <v>125</v>
      </c>
      <c r="F14" s="31"/>
      <c r="G14" s="52"/>
      <c r="H14" s="117"/>
      <c r="I14" s="26"/>
    </row>
    <row r="15" spans="1:15" x14ac:dyDescent="0.25">
      <c r="B15" s="31" t="s">
        <v>87</v>
      </c>
      <c r="C15" s="32">
        <v>52439382255</v>
      </c>
      <c r="D15" s="32" t="s">
        <v>9</v>
      </c>
      <c r="E15" s="73">
        <v>400</v>
      </c>
      <c r="F15" s="31"/>
      <c r="G15" s="52"/>
      <c r="H15" s="117"/>
      <c r="I15" s="26"/>
    </row>
    <row r="16" spans="1:15" x14ac:dyDescent="0.25">
      <c r="B16" s="31" t="s">
        <v>88</v>
      </c>
      <c r="C16" s="32">
        <v>3236260491</v>
      </c>
      <c r="D16" s="32" t="s">
        <v>5</v>
      </c>
      <c r="E16" s="175">
        <v>1000</v>
      </c>
      <c r="F16" s="31"/>
      <c r="G16" s="52"/>
      <c r="H16" s="117"/>
      <c r="I16" s="26"/>
      <c r="L16" s="12"/>
    </row>
    <row r="17" spans="1:16384" ht="15.75" thickBot="1" x14ac:dyDescent="0.3">
      <c r="B17" s="29" t="s">
        <v>89</v>
      </c>
      <c r="C17" s="30">
        <v>83718300522</v>
      </c>
      <c r="D17" s="30" t="s">
        <v>9</v>
      </c>
      <c r="E17" s="85">
        <v>115</v>
      </c>
      <c r="F17" s="29"/>
      <c r="G17" s="53"/>
      <c r="H17" s="117"/>
      <c r="I17" s="26"/>
    </row>
    <row r="18" spans="1:16384" ht="15.75" thickBot="1" x14ac:dyDescent="0.3">
      <c r="B18" s="60"/>
      <c r="C18" s="70"/>
      <c r="D18" s="133" t="s">
        <v>48</v>
      </c>
      <c r="E18" s="134">
        <f>E17+E16+E15+E14+E13+E11+E10+E9</f>
        <v>3470</v>
      </c>
      <c r="F18" s="66">
        <v>3213</v>
      </c>
      <c r="G18" s="54" t="s">
        <v>36</v>
      </c>
      <c r="H18" s="117"/>
      <c r="I18" s="26"/>
    </row>
    <row r="19" spans="1:16384" x14ac:dyDescent="0.25">
      <c r="B19" s="27"/>
      <c r="C19" s="28"/>
      <c r="D19" s="197"/>
      <c r="E19" s="198"/>
      <c r="F19" s="62"/>
      <c r="G19" s="113"/>
      <c r="H19" s="117"/>
      <c r="I19" s="26"/>
    </row>
    <row r="20" spans="1:16384" x14ac:dyDescent="0.25">
      <c r="B20" s="35" t="s">
        <v>97</v>
      </c>
      <c r="C20" s="99">
        <v>48827541418</v>
      </c>
      <c r="D20" s="99" t="s">
        <v>5</v>
      </c>
      <c r="E20" s="149">
        <v>300</v>
      </c>
      <c r="F20" s="31"/>
      <c r="G20" s="52"/>
      <c r="H20" s="117"/>
      <c r="I20" s="26"/>
    </row>
    <row r="21" spans="1:16384" x14ac:dyDescent="0.25">
      <c r="B21" s="31" t="s">
        <v>98</v>
      </c>
      <c r="C21" s="32">
        <v>11374156664</v>
      </c>
      <c r="D21" s="32" t="s">
        <v>25</v>
      </c>
      <c r="E21" s="73">
        <v>74.88</v>
      </c>
      <c r="F21" s="22"/>
      <c r="G21" s="52"/>
      <c r="H21" s="117"/>
      <c r="I21" s="26"/>
    </row>
    <row r="22" spans="1:16384" x14ac:dyDescent="0.25">
      <c r="A22" s="12"/>
      <c r="B22" s="31" t="s">
        <v>96</v>
      </c>
      <c r="C22" s="32">
        <v>50549589019</v>
      </c>
      <c r="D22" s="32" t="s">
        <v>5</v>
      </c>
      <c r="E22" s="73">
        <v>49.13</v>
      </c>
      <c r="F22" s="22"/>
      <c r="G22" s="52"/>
      <c r="H22" s="117"/>
      <c r="I22" s="26"/>
    </row>
    <row r="23" spans="1:16384" x14ac:dyDescent="0.25">
      <c r="A23" s="1"/>
      <c r="B23" s="31" t="s">
        <v>72</v>
      </c>
      <c r="C23" s="32">
        <v>58843087891</v>
      </c>
      <c r="D23" s="32" t="s">
        <v>9</v>
      </c>
      <c r="E23" s="73">
        <v>11.7</v>
      </c>
      <c r="F23" s="22"/>
      <c r="G23" s="52"/>
      <c r="H23" s="117"/>
      <c r="I23" s="2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x14ac:dyDescent="0.25">
      <c r="A24" s="1"/>
      <c r="B24" s="31" t="s">
        <v>95</v>
      </c>
      <c r="C24" s="32">
        <v>22941908592</v>
      </c>
      <c r="D24" s="32" t="s">
        <v>9</v>
      </c>
      <c r="E24" s="73">
        <v>752.58</v>
      </c>
      <c r="F24" s="31"/>
      <c r="G24" s="52"/>
      <c r="H24" s="117"/>
      <c r="I24" s="26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idden="1" x14ac:dyDescent="0.25">
      <c r="A25" s="1"/>
      <c r="B25" s="31" t="s">
        <v>56</v>
      </c>
      <c r="C25" s="32">
        <v>22248533094</v>
      </c>
      <c r="D25" s="32" t="s">
        <v>71</v>
      </c>
      <c r="E25" s="73">
        <v>625.04</v>
      </c>
      <c r="F25" s="31"/>
      <c r="G25" s="52"/>
      <c r="H25" s="117"/>
      <c r="I25" s="2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x14ac:dyDescent="0.25">
      <c r="B26" s="31" t="s">
        <v>99</v>
      </c>
      <c r="C26" s="32">
        <v>48772750193</v>
      </c>
      <c r="D26" s="32" t="s">
        <v>100</v>
      </c>
      <c r="E26" s="73">
        <v>878.63</v>
      </c>
      <c r="F26" s="31"/>
      <c r="G26" s="52"/>
      <c r="H26" s="117"/>
      <c r="I26" s="26"/>
    </row>
    <row r="27" spans="1:16384" x14ac:dyDescent="0.25">
      <c r="B27" s="31" t="s">
        <v>101</v>
      </c>
      <c r="C27" s="32">
        <v>75921782798</v>
      </c>
      <c r="D27" s="32" t="s">
        <v>102</v>
      </c>
      <c r="E27" s="73">
        <v>49</v>
      </c>
      <c r="F27" s="31"/>
      <c r="G27" s="52"/>
      <c r="H27" s="117"/>
      <c r="I27" s="26"/>
      <c r="J27"/>
    </row>
    <row r="28" spans="1:16384" x14ac:dyDescent="0.25">
      <c r="B28" s="31" t="s">
        <v>103</v>
      </c>
      <c r="C28" s="32">
        <v>75374786952</v>
      </c>
      <c r="D28" s="32" t="s">
        <v>9</v>
      </c>
      <c r="E28" s="73">
        <v>146.79</v>
      </c>
      <c r="F28" s="31"/>
      <c r="G28" s="52"/>
      <c r="H28" s="117"/>
      <c r="I28" s="26"/>
      <c r="J28"/>
    </row>
    <row r="29" spans="1:16384" x14ac:dyDescent="0.25">
      <c r="B29" s="31" t="s">
        <v>29</v>
      </c>
      <c r="C29" s="32">
        <v>73660371074</v>
      </c>
      <c r="D29" s="32" t="s">
        <v>25</v>
      </c>
      <c r="E29" s="73">
        <v>206.79</v>
      </c>
      <c r="F29" s="22"/>
      <c r="G29" s="138"/>
      <c r="H29" s="117"/>
      <c r="I29" s="26"/>
    </row>
    <row r="30" spans="1:16384" x14ac:dyDescent="0.25">
      <c r="B30" s="31" t="s">
        <v>59</v>
      </c>
      <c r="C30" s="32">
        <v>44138062462</v>
      </c>
      <c r="D30" s="32" t="s">
        <v>60</v>
      </c>
      <c r="E30" s="73">
        <v>71.849999999999994</v>
      </c>
      <c r="F30" s="31"/>
      <c r="G30" s="52"/>
      <c r="H30" s="117"/>
      <c r="I30" s="26"/>
    </row>
    <row r="31" spans="1:16384" x14ac:dyDescent="0.25">
      <c r="B31" s="31" t="s">
        <v>57</v>
      </c>
      <c r="C31" s="32">
        <v>51644974425</v>
      </c>
      <c r="D31" s="32" t="s">
        <v>58</v>
      </c>
      <c r="E31" s="73">
        <v>257.39999999999998</v>
      </c>
      <c r="F31" s="76"/>
      <c r="G31" s="123"/>
      <c r="H31" s="117"/>
      <c r="I31" s="26"/>
    </row>
    <row r="32" spans="1:16384" x14ac:dyDescent="0.25">
      <c r="B32" s="31" t="s">
        <v>104</v>
      </c>
      <c r="C32" s="32">
        <v>70254553621</v>
      </c>
      <c r="D32" s="32" t="s">
        <v>66</v>
      </c>
      <c r="E32" s="73">
        <v>601.94000000000005</v>
      </c>
      <c r="F32" s="31"/>
      <c r="G32" s="52"/>
      <c r="H32" s="117"/>
      <c r="I32" s="26"/>
    </row>
    <row r="33" spans="2:9" x14ac:dyDescent="0.25">
      <c r="B33" s="91" t="s">
        <v>82</v>
      </c>
      <c r="C33" s="83">
        <v>62226620908</v>
      </c>
      <c r="D33" s="83" t="s">
        <v>9</v>
      </c>
      <c r="E33" s="86">
        <v>14.49</v>
      </c>
      <c r="F33" s="78"/>
      <c r="G33" s="119"/>
      <c r="H33" s="117"/>
      <c r="I33" s="26"/>
    </row>
    <row r="34" spans="2:9" ht="15" customHeight="1" thickBot="1" x14ac:dyDescent="0.3">
      <c r="B34" s="29" t="s">
        <v>106</v>
      </c>
      <c r="C34" s="30">
        <v>35612764424</v>
      </c>
      <c r="D34" s="30" t="s">
        <v>66</v>
      </c>
      <c r="E34" s="53">
        <v>362.91</v>
      </c>
      <c r="F34" s="31"/>
      <c r="G34" s="142"/>
      <c r="H34" s="117"/>
      <c r="I34" s="26"/>
    </row>
    <row r="35" spans="2:9" hidden="1" x14ac:dyDescent="0.25">
      <c r="B35" s="117"/>
      <c r="C35" s="26"/>
      <c r="D35" s="2"/>
      <c r="E35" s="2"/>
      <c r="F35" s="2"/>
    </row>
    <row r="36" spans="2:9" hidden="1" x14ac:dyDescent="0.25">
      <c r="B36" s="117"/>
      <c r="C36" s="26"/>
      <c r="D36" s="2"/>
      <c r="E36" s="2"/>
      <c r="F36" s="2"/>
    </row>
    <row r="37" spans="2:9" hidden="1" x14ac:dyDescent="0.25">
      <c r="B37" s="117"/>
      <c r="C37" s="26"/>
      <c r="D37" s="2"/>
      <c r="E37" s="2"/>
      <c r="F37" s="2"/>
    </row>
    <row r="38" spans="2:9" hidden="1" x14ac:dyDescent="0.25">
      <c r="B38" s="117"/>
      <c r="C38" s="26"/>
      <c r="D38" s="2"/>
      <c r="E38" s="2"/>
      <c r="F38" s="2"/>
    </row>
    <row r="39" spans="2:9" hidden="1" x14ac:dyDescent="0.25">
      <c r="B39" s="117"/>
      <c r="C39" s="26"/>
      <c r="D39" s="2"/>
      <c r="E39" s="2"/>
      <c r="F39" s="2"/>
    </row>
    <row r="40" spans="2:9" hidden="1" x14ac:dyDescent="0.25">
      <c r="B40" s="117"/>
      <c r="C40" s="26"/>
      <c r="D40" s="2"/>
      <c r="E40" s="2"/>
      <c r="F40" s="2"/>
    </row>
    <row r="41" spans="2:9" hidden="1" x14ac:dyDescent="0.25">
      <c r="B41" s="117"/>
      <c r="C41" s="24"/>
      <c r="D41" s="2"/>
      <c r="E41" s="2"/>
      <c r="F41" s="2"/>
    </row>
    <row r="42" spans="2:9" hidden="1" x14ac:dyDescent="0.25">
      <c r="B42" s="117"/>
      <c r="C42" s="24"/>
      <c r="D42" s="2"/>
      <c r="E42" s="2"/>
      <c r="F42" s="2"/>
    </row>
    <row r="43" spans="2:9" hidden="1" x14ac:dyDescent="0.25">
      <c r="B43" s="117"/>
      <c r="C43" s="24"/>
      <c r="D43" s="2"/>
      <c r="E43" s="2"/>
      <c r="F43" s="2"/>
    </row>
    <row r="44" spans="2:9" hidden="1" x14ac:dyDescent="0.25">
      <c r="B44" s="117"/>
      <c r="C44" s="24"/>
      <c r="D44" s="2"/>
      <c r="E44" s="2"/>
      <c r="F44" s="2"/>
    </row>
    <row r="45" spans="2:9" ht="15.75" thickBot="1" x14ac:dyDescent="0.3">
      <c r="B45" s="29" t="s">
        <v>105</v>
      </c>
      <c r="C45" s="30">
        <v>9377481666</v>
      </c>
      <c r="D45" s="30" t="s">
        <v>9</v>
      </c>
      <c r="E45" s="74">
        <v>66</v>
      </c>
      <c r="F45" s="31"/>
      <c r="G45" s="138"/>
      <c r="H45" s="117"/>
      <c r="I45" s="24"/>
    </row>
    <row r="46" spans="2:9" ht="15.75" hidden="1" thickBot="1" x14ac:dyDescent="0.3">
      <c r="B46" s="29"/>
      <c r="C46" s="30"/>
      <c r="D46" s="30"/>
      <c r="E46" s="74"/>
      <c r="F46" s="76"/>
      <c r="G46" s="83"/>
      <c r="H46" s="17"/>
      <c r="I46" s="24"/>
    </row>
    <row r="47" spans="2:9" ht="15.75" thickBot="1" x14ac:dyDescent="0.3">
      <c r="B47" s="185"/>
      <c r="C47" s="186"/>
      <c r="D47" s="75" t="s">
        <v>48</v>
      </c>
      <c r="E47" s="187">
        <f>E20+E21+E22+E23+E24+E26+E27+E28+E29+E30+E31+E32+E33+E34+E45</f>
        <v>3844.0899999999997</v>
      </c>
      <c r="F47" s="67">
        <v>3221</v>
      </c>
      <c r="G47" s="46" t="s">
        <v>24</v>
      </c>
      <c r="H47" s="117"/>
      <c r="I47" s="26"/>
    </row>
    <row r="48" spans="2:9" ht="15.75" thickBot="1" x14ac:dyDescent="0.3">
      <c r="B48" s="67" t="s">
        <v>43</v>
      </c>
      <c r="C48" s="40">
        <v>99393766301</v>
      </c>
      <c r="D48" s="40" t="s">
        <v>5</v>
      </c>
      <c r="E48" s="94">
        <v>502.45</v>
      </c>
      <c r="F48" s="91"/>
      <c r="G48" s="143"/>
      <c r="H48" s="117"/>
      <c r="I48" s="26"/>
    </row>
    <row r="49" spans="2:11" ht="15.75" thickBot="1" x14ac:dyDescent="0.3">
      <c r="B49" s="67" t="s">
        <v>107</v>
      </c>
      <c r="C49" s="40">
        <v>75550985023</v>
      </c>
      <c r="D49" s="40" t="s">
        <v>9</v>
      </c>
      <c r="E49" s="94">
        <v>6394</v>
      </c>
      <c r="F49" s="31"/>
      <c r="G49" s="142"/>
      <c r="H49" s="117"/>
      <c r="I49" s="26"/>
    </row>
    <row r="50" spans="2:11" ht="15.75" thickBot="1" x14ac:dyDescent="0.3">
      <c r="B50" s="67" t="s">
        <v>42</v>
      </c>
      <c r="C50" s="40">
        <v>63073332379</v>
      </c>
      <c r="D50" s="40" t="s">
        <v>9</v>
      </c>
      <c r="E50" s="94">
        <v>1666.8</v>
      </c>
      <c r="F50" s="139"/>
      <c r="G50" s="127"/>
      <c r="H50" s="117"/>
      <c r="I50" s="26"/>
    </row>
    <row r="51" spans="2:11" ht="15.75" thickBot="1" x14ac:dyDescent="0.3">
      <c r="B51" s="37"/>
      <c r="C51" s="33"/>
      <c r="D51" s="141" t="s">
        <v>48</v>
      </c>
      <c r="E51" s="145">
        <f>E50+E48+E49</f>
        <v>8563.25</v>
      </c>
      <c r="F51" s="67">
        <v>3223</v>
      </c>
      <c r="G51" s="144" t="s">
        <v>20</v>
      </c>
      <c r="H51" s="117"/>
      <c r="I51" s="26"/>
    </row>
    <row r="52" spans="2:11" ht="15.75" thickBot="1" x14ac:dyDescent="0.3">
      <c r="B52" s="27" t="s">
        <v>29</v>
      </c>
      <c r="C52" s="28">
        <v>73660371074</v>
      </c>
      <c r="D52" s="28" t="s">
        <v>25</v>
      </c>
      <c r="E52" s="72">
        <v>133.4</v>
      </c>
      <c r="F52" s="36"/>
      <c r="G52" s="146"/>
      <c r="H52" s="117"/>
      <c r="I52" s="26"/>
    </row>
    <row r="53" spans="2:11" hidden="1" x14ac:dyDescent="0.25">
      <c r="B53" s="31"/>
      <c r="C53" s="32"/>
      <c r="D53" s="32"/>
      <c r="E53" s="73"/>
      <c r="F53" s="78"/>
      <c r="G53" s="119"/>
      <c r="H53" s="117"/>
      <c r="I53" s="26"/>
    </row>
    <row r="54" spans="2:11" ht="15.75" hidden="1" thickBot="1" x14ac:dyDescent="0.3">
      <c r="B54" s="31"/>
      <c r="C54" s="32"/>
      <c r="D54" s="32"/>
      <c r="E54" s="73"/>
      <c r="F54" s="76"/>
      <c r="G54" s="123"/>
      <c r="H54" s="117"/>
      <c r="I54" s="26"/>
      <c r="K54" s="12"/>
    </row>
    <row r="55" spans="2:11" ht="15.75" hidden="1" thickBot="1" x14ac:dyDescent="0.3">
      <c r="B55" s="31"/>
      <c r="C55" s="32"/>
      <c r="D55" s="32"/>
      <c r="E55" s="73"/>
      <c r="F55" s="59"/>
      <c r="G55" s="79"/>
      <c r="H55" s="117"/>
      <c r="I55" s="26"/>
      <c r="K55" s="12"/>
    </row>
    <row r="56" spans="2:11" ht="15.75" hidden="1" thickBot="1" x14ac:dyDescent="0.3">
      <c r="B56" s="131"/>
      <c r="C56" s="132"/>
      <c r="D56" s="104"/>
      <c r="E56" s="111"/>
      <c r="F56" s="78"/>
      <c r="G56" s="101"/>
      <c r="H56" s="117"/>
      <c r="I56" s="26"/>
    </row>
    <row r="57" spans="2:11" ht="15.75" hidden="1" thickBot="1" x14ac:dyDescent="0.3">
      <c r="B57" s="31"/>
      <c r="C57" s="32"/>
      <c r="D57" s="32"/>
      <c r="E57" s="73"/>
      <c r="F57" s="65"/>
      <c r="G57" s="98"/>
      <c r="H57" s="117"/>
      <c r="I57" s="26"/>
    </row>
    <row r="58" spans="2:11" ht="15.75" hidden="1" thickBot="1" x14ac:dyDescent="0.3">
      <c r="B58" s="31"/>
      <c r="C58" s="32"/>
      <c r="D58" s="32"/>
      <c r="E58" s="73"/>
      <c r="F58" s="59"/>
      <c r="G58" s="113"/>
      <c r="H58" s="117"/>
      <c r="I58" s="15"/>
    </row>
    <row r="59" spans="2:11" ht="15.75" hidden="1" thickBot="1" x14ac:dyDescent="0.3">
      <c r="B59" s="31"/>
      <c r="C59" s="32"/>
      <c r="D59" s="32"/>
      <c r="E59" s="73"/>
      <c r="F59" s="62"/>
      <c r="G59" s="55"/>
      <c r="H59" s="117"/>
      <c r="I59" s="26"/>
    </row>
    <row r="60" spans="2:11" ht="15.75" hidden="1" thickBot="1" x14ac:dyDescent="0.3">
      <c r="B60" s="31"/>
      <c r="C60" s="32"/>
      <c r="D60" s="32"/>
      <c r="E60" s="73"/>
      <c r="F60" s="69"/>
      <c r="G60" s="82"/>
      <c r="H60" s="117"/>
      <c r="I60" s="26"/>
    </row>
    <row r="61" spans="2:11" ht="15.75" hidden="1" thickBot="1" x14ac:dyDescent="0.3">
      <c r="B61" s="91"/>
      <c r="C61" s="83"/>
      <c r="D61" s="83"/>
      <c r="E61" s="86"/>
      <c r="F61" s="69"/>
      <c r="G61" s="122"/>
      <c r="H61" s="117"/>
      <c r="I61" s="26"/>
    </row>
    <row r="62" spans="2:11" ht="15.75" thickBot="1" x14ac:dyDescent="0.3">
      <c r="B62" s="209"/>
      <c r="C62" s="210"/>
      <c r="D62" s="48" t="s">
        <v>48</v>
      </c>
      <c r="E62" s="44">
        <f>E52</f>
        <v>133.4</v>
      </c>
      <c r="F62" s="65">
        <v>3224</v>
      </c>
      <c r="G62" s="82" t="s">
        <v>30</v>
      </c>
      <c r="H62" s="117"/>
      <c r="I62" s="26"/>
    </row>
    <row r="63" spans="2:11" x14ac:dyDescent="0.25">
      <c r="B63" s="27" t="s">
        <v>108</v>
      </c>
      <c r="C63" s="28">
        <v>55529176295</v>
      </c>
      <c r="D63" s="28" t="s">
        <v>9</v>
      </c>
      <c r="E63" s="72">
        <v>4203.13</v>
      </c>
      <c r="F63" s="22"/>
      <c r="G63" s="113"/>
      <c r="H63" s="117"/>
      <c r="I63" s="26"/>
    </row>
    <row r="64" spans="2:11" x14ac:dyDescent="0.25">
      <c r="B64" s="35" t="s">
        <v>95</v>
      </c>
      <c r="C64" s="99">
        <v>22941908592</v>
      </c>
      <c r="D64" s="99" t="s">
        <v>9</v>
      </c>
      <c r="E64" s="149">
        <v>1533.6</v>
      </c>
      <c r="F64" s="22"/>
      <c r="G64" s="150"/>
      <c r="H64"/>
      <c r="I64"/>
    </row>
    <row r="65" spans="2:9" ht="15.75" thickBot="1" x14ac:dyDescent="0.3">
      <c r="B65" s="60" t="s">
        <v>29</v>
      </c>
      <c r="C65" s="47">
        <v>73660371074</v>
      </c>
      <c r="D65" s="47" t="s">
        <v>25</v>
      </c>
      <c r="E65" s="208">
        <v>331.25</v>
      </c>
      <c r="F65" s="91"/>
      <c r="G65" s="123"/>
      <c r="H65" s="117"/>
      <c r="I65" s="26"/>
    </row>
    <row r="66" spans="2:9" ht="15.75" thickBot="1" x14ac:dyDescent="0.3">
      <c r="B66" s="67"/>
      <c r="C66" s="40"/>
      <c r="D66" s="48" t="s">
        <v>48</v>
      </c>
      <c r="E66" s="44">
        <f>E63+E64+E65</f>
        <v>6067.98</v>
      </c>
      <c r="F66" s="106">
        <v>3225</v>
      </c>
      <c r="G66" s="148" t="s">
        <v>35</v>
      </c>
      <c r="H66" s="117"/>
      <c r="I66" s="26"/>
    </row>
    <row r="67" spans="2:9" ht="16.5" hidden="1" customHeight="1" thickBot="1" x14ac:dyDescent="0.3">
      <c r="B67" s="54"/>
      <c r="C67" s="55"/>
      <c r="D67" s="45" t="s">
        <v>48</v>
      </c>
      <c r="E67" s="56"/>
      <c r="F67" s="35"/>
      <c r="G67" s="119"/>
      <c r="H67" s="117"/>
      <c r="I67" s="26"/>
    </row>
    <row r="68" spans="2:9" x14ac:dyDescent="0.25">
      <c r="B68" s="27" t="s">
        <v>18</v>
      </c>
      <c r="C68" s="28">
        <v>87311810356</v>
      </c>
      <c r="D68" s="28" t="s">
        <v>5</v>
      </c>
      <c r="E68" s="51">
        <v>409.03</v>
      </c>
      <c r="F68" s="31"/>
      <c r="G68" s="52"/>
      <c r="H68" s="117"/>
      <c r="I68" s="26"/>
    </row>
    <row r="69" spans="2:9" x14ac:dyDescent="0.25">
      <c r="B69" s="31" t="s">
        <v>22</v>
      </c>
      <c r="C69" s="32">
        <v>29524210204</v>
      </c>
      <c r="D69" s="32" t="s">
        <v>23</v>
      </c>
      <c r="E69" s="52">
        <v>222.86</v>
      </c>
      <c r="F69" s="60"/>
      <c r="G69" s="70"/>
      <c r="H69" s="117"/>
      <c r="I69" s="26"/>
    </row>
    <row r="70" spans="2:9" x14ac:dyDescent="0.25">
      <c r="B70" s="31" t="s">
        <v>74</v>
      </c>
      <c r="C70" s="32">
        <v>70133616033</v>
      </c>
      <c r="D70" s="32" t="s">
        <v>9</v>
      </c>
      <c r="E70" s="52">
        <v>605.47</v>
      </c>
      <c r="F70" s="91"/>
      <c r="G70" s="123"/>
      <c r="H70" s="117"/>
      <c r="I70" s="26"/>
    </row>
    <row r="71" spans="2:9" ht="15.75" thickBot="1" x14ac:dyDescent="0.3">
      <c r="B71" s="29" t="s">
        <v>44</v>
      </c>
      <c r="C71" s="30">
        <v>81793146560</v>
      </c>
      <c r="D71" s="30" t="s">
        <v>9</v>
      </c>
      <c r="E71" s="53">
        <v>28.46</v>
      </c>
      <c r="F71" s="29"/>
      <c r="G71" s="53"/>
      <c r="H71" s="117"/>
      <c r="I71" s="26"/>
    </row>
    <row r="72" spans="2:9" ht="15.75" thickBot="1" x14ac:dyDescent="0.3">
      <c r="B72" s="54"/>
      <c r="C72" s="55"/>
      <c r="D72" s="57" t="s">
        <v>48</v>
      </c>
      <c r="E72" s="56">
        <f>E71+E70+E69+E68</f>
        <v>1265.8200000000002</v>
      </c>
      <c r="F72" s="29">
        <v>3231</v>
      </c>
      <c r="G72" s="53" t="s">
        <v>19</v>
      </c>
      <c r="H72" s="117"/>
      <c r="I72" s="26"/>
    </row>
    <row r="73" spans="2:9" x14ac:dyDescent="0.25">
      <c r="B73" s="27" t="s">
        <v>109</v>
      </c>
      <c r="C73" s="28">
        <v>66175445072</v>
      </c>
      <c r="D73" s="28" t="s">
        <v>73</v>
      </c>
      <c r="E73" s="72">
        <v>150</v>
      </c>
      <c r="F73" s="153"/>
      <c r="G73" s="171"/>
      <c r="H73"/>
      <c r="I73"/>
    </row>
    <row r="74" spans="2:9" x14ac:dyDescent="0.25">
      <c r="B74" s="31" t="s">
        <v>67</v>
      </c>
      <c r="C74" s="32">
        <v>82266510597</v>
      </c>
      <c r="D74" s="32" t="s">
        <v>5</v>
      </c>
      <c r="E74" s="52">
        <v>655.30999999999995</v>
      </c>
      <c r="F74" s="22"/>
      <c r="G74" s="150"/>
      <c r="H74" s="117"/>
      <c r="I74" s="26"/>
    </row>
    <row r="75" spans="2:9" ht="15.75" thickBot="1" x14ac:dyDescent="0.3">
      <c r="B75" s="36" t="s">
        <v>124</v>
      </c>
      <c r="C75" s="43">
        <v>33542701027</v>
      </c>
      <c r="D75" s="33" t="s">
        <v>125</v>
      </c>
      <c r="E75" s="176">
        <v>475.31</v>
      </c>
      <c r="F75" s="151"/>
      <c r="G75" s="152"/>
      <c r="H75" s="117"/>
      <c r="I75" s="26"/>
    </row>
    <row r="76" spans="2:9" ht="15.75" thickBot="1" x14ac:dyDescent="0.3">
      <c r="B76" s="54"/>
      <c r="C76" s="55"/>
      <c r="D76" s="57" t="s">
        <v>48</v>
      </c>
      <c r="E76" s="84">
        <f>E75+E73+E74</f>
        <v>1280.6199999999999</v>
      </c>
      <c r="F76" s="80">
        <v>3232</v>
      </c>
      <c r="G76" s="148" t="s">
        <v>16</v>
      </c>
      <c r="H76" s="117"/>
      <c r="I76" s="26"/>
    </row>
    <row r="77" spans="2:9" x14ac:dyDescent="0.25">
      <c r="B77" s="27" t="s">
        <v>64</v>
      </c>
      <c r="C77" s="28">
        <v>44110106406</v>
      </c>
      <c r="D77" s="28" t="s">
        <v>5</v>
      </c>
      <c r="E77" s="51">
        <v>568.38</v>
      </c>
      <c r="F77" s="91"/>
      <c r="G77" s="124"/>
      <c r="H77" s="117"/>
      <c r="I77" s="26"/>
    </row>
    <row r="78" spans="2:9" ht="15.75" thickBot="1" x14ac:dyDescent="0.3">
      <c r="B78" s="29" t="s">
        <v>63</v>
      </c>
      <c r="C78" s="30">
        <v>64546066176</v>
      </c>
      <c r="D78" s="30" t="s">
        <v>9</v>
      </c>
      <c r="E78" s="74">
        <v>100</v>
      </c>
      <c r="F78" s="135"/>
      <c r="G78" s="147"/>
      <c r="H78"/>
      <c r="I78"/>
    </row>
    <row r="79" spans="2:9" ht="15.75" thickBot="1" x14ac:dyDescent="0.3">
      <c r="B79" s="54"/>
      <c r="C79" s="55"/>
      <c r="D79" s="57" t="s">
        <v>48</v>
      </c>
      <c r="E79" s="84">
        <f>E78+E77</f>
        <v>668.38</v>
      </c>
      <c r="F79" s="80">
        <v>3233</v>
      </c>
      <c r="G79" s="148" t="s">
        <v>11</v>
      </c>
      <c r="H79" s="117"/>
      <c r="I79" s="26"/>
    </row>
    <row r="80" spans="2:9" x14ac:dyDescent="0.25">
      <c r="B80" s="27" t="s">
        <v>77</v>
      </c>
      <c r="C80" s="28">
        <v>54382731928</v>
      </c>
      <c r="D80" s="28" t="s">
        <v>5</v>
      </c>
      <c r="E80" s="72">
        <v>496.06</v>
      </c>
      <c r="F80" s="31"/>
      <c r="G80" s="113"/>
      <c r="H80" s="117"/>
      <c r="I80" s="26"/>
    </row>
    <row r="81" spans="1:10" x14ac:dyDescent="0.25">
      <c r="B81" s="31" t="s">
        <v>13</v>
      </c>
      <c r="C81" s="32">
        <v>80805858278</v>
      </c>
      <c r="D81" s="32" t="s">
        <v>5</v>
      </c>
      <c r="E81" s="73">
        <v>36.29</v>
      </c>
      <c r="F81" s="91"/>
      <c r="G81" s="123"/>
      <c r="H81" s="117"/>
      <c r="I81" s="26"/>
    </row>
    <row r="82" spans="1:10" ht="15.75" hidden="1" thickBot="1" x14ac:dyDescent="0.3">
      <c r="B82" s="31" t="s">
        <v>21</v>
      </c>
      <c r="C82" s="32">
        <v>6531901714</v>
      </c>
      <c r="D82" s="32" t="s">
        <v>5</v>
      </c>
      <c r="E82" s="73">
        <v>268.2</v>
      </c>
      <c r="F82" s="110"/>
      <c r="G82" s="79"/>
      <c r="H82" s="117"/>
      <c r="I82" s="26"/>
    </row>
    <row r="83" spans="1:10" ht="15.75" hidden="1" thickBot="1" x14ac:dyDescent="0.3">
      <c r="B83" s="58" t="s">
        <v>61</v>
      </c>
      <c r="C83" s="96">
        <v>3455963475</v>
      </c>
      <c r="D83" s="39" t="s">
        <v>26</v>
      </c>
      <c r="E83" s="73">
        <v>107</v>
      </c>
      <c r="F83" s="67">
        <v>3236</v>
      </c>
      <c r="G83" s="79"/>
      <c r="H83" s="117"/>
      <c r="I83" s="26"/>
      <c r="J83"/>
    </row>
    <row r="84" spans="1:10" hidden="1" x14ac:dyDescent="0.25">
      <c r="B84" s="105" t="s">
        <v>21</v>
      </c>
      <c r="C84" s="108">
        <v>6531901714</v>
      </c>
      <c r="D84" s="108" t="s">
        <v>5</v>
      </c>
      <c r="E84" s="109">
        <v>268.2</v>
      </c>
      <c r="F84" s="35">
        <v>3236</v>
      </c>
      <c r="G84" s="125" t="s">
        <v>68</v>
      </c>
      <c r="H84" s="117"/>
      <c r="I84" s="26"/>
    </row>
    <row r="85" spans="1:10" hidden="1" x14ac:dyDescent="0.25">
      <c r="B85" s="31" t="s">
        <v>77</v>
      </c>
      <c r="C85" s="96">
        <v>54382731928</v>
      </c>
      <c r="D85" s="32" t="s">
        <v>5</v>
      </c>
      <c r="E85" s="73">
        <v>496.06</v>
      </c>
      <c r="F85" s="31"/>
      <c r="G85" s="113"/>
      <c r="H85" s="117"/>
      <c r="I85" s="26"/>
    </row>
    <row r="86" spans="1:10" hidden="1" x14ac:dyDescent="0.25">
      <c r="B86" s="31"/>
      <c r="C86" s="32"/>
      <c r="D86" s="104" t="s">
        <v>48</v>
      </c>
      <c r="E86" s="111">
        <f>E85+E84+E83+E82+E81+E77+E76</f>
        <v>3024.75</v>
      </c>
      <c r="F86" s="31"/>
      <c r="G86" s="126"/>
      <c r="H86" s="117"/>
      <c r="I86" s="26"/>
    </row>
    <row r="87" spans="1:10" hidden="1" x14ac:dyDescent="0.25">
      <c r="B87" s="105" t="s">
        <v>77</v>
      </c>
      <c r="C87" s="108">
        <v>54382731928</v>
      </c>
      <c r="D87" s="108" t="s">
        <v>5</v>
      </c>
      <c r="E87" s="109">
        <v>3013.87</v>
      </c>
      <c r="F87" s="31"/>
      <c r="G87" s="126"/>
      <c r="H87" s="117"/>
      <c r="I87" s="26"/>
    </row>
    <row r="88" spans="1:10" hidden="1" x14ac:dyDescent="0.25">
      <c r="B88" s="105"/>
      <c r="C88" s="107"/>
      <c r="D88" s="108"/>
      <c r="E88" s="109"/>
      <c r="F88" s="91"/>
      <c r="G88" s="123"/>
      <c r="H88" s="117"/>
      <c r="I88" s="26"/>
    </row>
    <row r="89" spans="1:10" x14ac:dyDescent="0.25">
      <c r="A89" s="12"/>
      <c r="B89" s="91" t="s">
        <v>78</v>
      </c>
      <c r="C89" s="83">
        <v>13269963589</v>
      </c>
      <c r="D89" s="83" t="s">
        <v>79</v>
      </c>
      <c r="E89" s="86">
        <v>74.17</v>
      </c>
      <c r="F89" s="105"/>
      <c r="G89" s="52"/>
      <c r="H89" s="117"/>
      <c r="I89" s="26"/>
    </row>
    <row r="90" spans="1:10" x14ac:dyDescent="0.25">
      <c r="B90" s="31" t="s">
        <v>45</v>
      </c>
      <c r="C90" s="32">
        <v>7969842379</v>
      </c>
      <c r="D90" s="32" t="s">
        <v>26</v>
      </c>
      <c r="E90" s="73">
        <v>26.01</v>
      </c>
      <c r="F90" s="60"/>
      <c r="G90" s="70"/>
      <c r="H90" s="117"/>
      <c r="I90" s="26"/>
      <c r="J90"/>
    </row>
    <row r="91" spans="1:10" x14ac:dyDescent="0.25">
      <c r="B91" s="31" t="s">
        <v>110</v>
      </c>
      <c r="C91" s="32">
        <v>46364063830</v>
      </c>
      <c r="D91" s="32" t="s">
        <v>26</v>
      </c>
      <c r="E91" s="73">
        <v>125</v>
      </c>
      <c r="F91" s="91"/>
      <c r="G91" s="77"/>
      <c r="H91" s="117"/>
      <c r="I91" s="26"/>
      <c r="J91"/>
    </row>
    <row r="92" spans="1:10" x14ac:dyDescent="0.25">
      <c r="B92" s="31" t="s">
        <v>111</v>
      </c>
      <c r="C92" s="32">
        <v>3455963475</v>
      </c>
      <c r="D92" s="32" t="s">
        <v>26</v>
      </c>
      <c r="E92" s="52">
        <v>106.02</v>
      </c>
      <c r="F92" s="157"/>
      <c r="G92" s="178"/>
      <c r="H92"/>
      <c r="I92" s="26"/>
      <c r="J92"/>
    </row>
    <row r="93" spans="1:10" x14ac:dyDescent="0.25">
      <c r="B93" s="31" t="s">
        <v>21</v>
      </c>
      <c r="C93" s="32">
        <v>6531901714</v>
      </c>
      <c r="D93" s="32" t="s">
        <v>5</v>
      </c>
      <c r="E93" s="73">
        <v>268.2</v>
      </c>
      <c r="F93" s="157"/>
      <c r="G93" s="178"/>
      <c r="H93" s="117"/>
      <c r="I93" s="26"/>
      <c r="J93"/>
    </row>
    <row r="94" spans="1:10" ht="15.75" thickBot="1" x14ac:dyDescent="0.3">
      <c r="B94" s="29" t="s">
        <v>76</v>
      </c>
      <c r="C94" s="30">
        <v>40531374434</v>
      </c>
      <c r="D94" s="30" t="s">
        <v>46</v>
      </c>
      <c r="E94" s="74">
        <v>136.88</v>
      </c>
      <c r="F94" s="135"/>
      <c r="G94" s="147"/>
      <c r="H94" s="117"/>
      <c r="I94" s="26"/>
      <c r="J94"/>
    </row>
    <row r="95" spans="1:10" ht="15.75" thickBot="1" x14ac:dyDescent="0.3">
      <c r="B95" s="54"/>
      <c r="C95" s="55"/>
      <c r="D95" s="57" t="s">
        <v>48</v>
      </c>
      <c r="E95" s="84">
        <f>E94+E93+E92+E91+E90+E89+E81+E80</f>
        <v>1268.6299999999999</v>
      </c>
      <c r="F95" s="80">
        <v>3234</v>
      </c>
      <c r="G95" s="148" t="s">
        <v>7</v>
      </c>
      <c r="H95" s="117"/>
      <c r="I95" s="26"/>
      <c r="J95"/>
    </row>
    <row r="96" spans="1:10" x14ac:dyDescent="0.25">
      <c r="B96" s="27" t="s">
        <v>112</v>
      </c>
      <c r="C96" s="28">
        <v>39795989486</v>
      </c>
      <c r="D96" s="28" t="s">
        <v>5</v>
      </c>
      <c r="E96" s="72">
        <v>1106.25</v>
      </c>
      <c r="F96" s="91"/>
      <c r="G96" s="123"/>
      <c r="H96" s="117"/>
      <c r="I96" s="26"/>
      <c r="J96"/>
    </row>
    <row r="97" spans="2:12" hidden="1" x14ac:dyDescent="0.25">
      <c r="B97" s="35" t="s">
        <v>77</v>
      </c>
      <c r="C97" s="99">
        <v>54382731928</v>
      </c>
      <c r="D97" s="99" t="s">
        <v>5</v>
      </c>
      <c r="E97" s="149"/>
      <c r="F97" s="91"/>
      <c r="G97" s="123"/>
      <c r="H97" s="117"/>
      <c r="I97" s="26"/>
      <c r="J97"/>
    </row>
    <row r="98" spans="2:12" hidden="1" x14ac:dyDescent="0.25">
      <c r="B98" s="31" t="s">
        <v>80</v>
      </c>
      <c r="C98" s="32">
        <v>73293310543</v>
      </c>
      <c r="D98" s="32" t="s">
        <v>5</v>
      </c>
      <c r="E98" s="73"/>
      <c r="F98" s="105"/>
      <c r="G98" s="52"/>
      <c r="H98" s="117"/>
      <c r="I98" s="26"/>
      <c r="J98"/>
    </row>
    <row r="99" spans="2:12" ht="15.75" thickBot="1" x14ac:dyDescent="0.3">
      <c r="B99" s="29" t="s">
        <v>77</v>
      </c>
      <c r="C99" s="30">
        <v>54382731928</v>
      </c>
      <c r="D99" s="30" t="s">
        <v>5</v>
      </c>
      <c r="E99" s="74">
        <v>3013.87</v>
      </c>
      <c r="F99" s="35"/>
      <c r="G99" s="125"/>
      <c r="H99" s="117"/>
      <c r="I99" s="26"/>
    </row>
    <row r="100" spans="2:12" ht="15.75" thickBot="1" x14ac:dyDescent="0.3">
      <c r="B100" s="36" t="s">
        <v>80</v>
      </c>
      <c r="C100" s="43">
        <v>73293310543</v>
      </c>
      <c r="D100" s="43" t="s">
        <v>5</v>
      </c>
      <c r="E100" s="118">
        <v>280</v>
      </c>
      <c r="F100" s="60"/>
      <c r="G100" s="201"/>
      <c r="H100" s="117"/>
      <c r="I100" s="26"/>
    </row>
    <row r="101" spans="2:12" ht="15.75" hidden="1" thickBot="1" x14ac:dyDescent="0.3">
      <c r="B101" s="36" t="s">
        <v>65</v>
      </c>
      <c r="C101" s="43">
        <v>48579920776</v>
      </c>
      <c r="D101" s="43" t="s">
        <v>66</v>
      </c>
      <c r="E101" s="118">
        <v>583</v>
      </c>
      <c r="F101" s="60"/>
      <c r="G101" s="70"/>
      <c r="H101" s="117"/>
      <c r="I101" s="26"/>
    </row>
    <row r="102" spans="2:12" ht="15.75" hidden="1" thickBot="1" x14ac:dyDescent="0.3">
      <c r="B102" s="67"/>
      <c r="C102" s="40"/>
      <c r="D102" s="103" t="s">
        <v>48</v>
      </c>
      <c r="E102" s="44">
        <f>E98+E96+E101</f>
        <v>1689.25</v>
      </c>
      <c r="F102" s="110">
        <v>3235</v>
      </c>
      <c r="G102" s="79" t="s">
        <v>85</v>
      </c>
      <c r="H102"/>
      <c r="I102"/>
    </row>
    <row r="103" spans="2:12" ht="15.75" thickBot="1" x14ac:dyDescent="0.3">
      <c r="B103" s="67" t="s">
        <v>65</v>
      </c>
      <c r="C103" s="40">
        <v>48579920776</v>
      </c>
      <c r="D103" s="40" t="s">
        <v>66</v>
      </c>
      <c r="E103" s="94">
        <v>583</v>
      </c>
      <c r="F103" s="110"/>
      <c r="G103" s="79"/>
      <c r="H103" s="117"/>
      <c r="I103" s="26"/>
    </row>
    <row r="104" spans="2:12" ht="15.75" thickBot="1" x14ac:dyDescent="0.3">
      <c r="B104" s="54"/>
      <c r="C104" s="55"/>
      <c r="D104" s="48" t="s">
        <v>48</v>
      </c>
      <c r="E104" s="56">
        <f>E103+E100+E99+E96</f>
        <v>4983.12</v>
      </c>
      <c r="F104" s="110">
        <v>3235</v>
      </c>
      <c r="G104" s="79" t="s">
        <v>85</v>
      </c>
      <c r="H104" s="117"/>
      <c r="I104" s="26"/>
    </row>
    <row r="105" spans="2:12" ht="15.75" thickBot="1" x14ac:dyDescent="0.3">
      <c r="B105" s="67" t="s">
        <v>113</v>
      </c>
      <c r="C105" s="40">
        <v>57502456908</v>
      </c>
      <c r="D105" s="40" t="s">
        <v>5</v>
      </c>
      <c r="E105" s="94">
        <v>4080</v>
      </c>
      <c r="F105" s="110"/>
      <c r="G105" s="79"/>
      <c r="H105" s="117"/>
      <c r="I105" s="26"/>
    </row>
    <row r="106" spans="2:12" ht="16.5" customHeight="1" thickBot="1" x14ac:dyDescent="0.3">
      <c r="B106" s="54"/>
      <c r="C106" s="55"/>
      <c r="D106" s="48" t="s">
        <v>48</v>
      </c>
      <c r="E106" s="50">
        <v>4080</v>
      </c>
      <c r="F106" s="110">
        <v>3236</v>
      </c>
      <c r="G106" s="79" t="s">
        <v>68</v>
      </c>
      <c r="H106" s="117"/>
      <c r="I106" s="26"/>
    </row>
    <row r="107" spans="2:12" ht="15.75" thickBot="1" x14ac:dyDescent="0.3">
      <c r="B107" s="54" t="s">
        <v>4</v>
      </c>
      <c r="C107" s="55">
        <v>87500773013</v>
      </c>
      <c r="D107" s="181" t="s">
        <v>5</v>
      </c>
      <c r="E107" s="182">
        <v>4049.89</v>
      </c>
      <c r="F107" s="80"/>
      <c r="G107" s="140"/>
      <c r="H107" s="117"/>
      <c r="I107" s="26"/>
    </row>
    <row r="108" spans="2:12" ht="15.75" thickBot="1" x14ac:dyDescent="0.3">
      <c r="B108" s="37"/>
      <c r="C108" s="167"/>
      <c r="D108" s="155" t="s">
        <v>48</v>
      </c>
      <c r="E108" s="156">
        <f>E107</f>
        <v>4049.89</v>
      </c>
      <c r="F108" s="80">
        <v>3237</v>
      </c>
      <c r="G108" s="140" t="s">
        <v>6</v>
      </c>
      <c r="H108" s="130"/>
      <c r="I108" s="26"/>
    </row>
    <row r="109" spans="2:12" ht="15.75" hidden="1" thickBot="1" x14ac:dyDescent="0.3">
      <c r="B109" s="37"/>
      <c r="C109" s="38"/>
      <c r="D109" s="38"/>
      <c r="E109" s="167"/>
      <c r="F109" s="89"/>
      <c r="G109" s="119"/>
      <c r="H109" s="130"/>
      <c r="I109" s="26"/>
      <c r="K109" s="26"/>
      <c r="L109" s="24"/>
    </row>
    <row r="110" spans="2:12" ht="15.75" hidden="1" thickBot="1" x14ac:dyDescent="0.3">
      <c r="B110" s="91"/>
      <c r="C110" s="83"/>
      <c r="D110" s="83"/>
      <c r="E110" s="77"/>
      <c r="F110" s="92"/>
      <c r="G110" s="79"/>
      <c r="H110" s="130"/>
      <c r="I110" s="26"/>
      <c r="K110" s="26"/>
      <c r="L110" s="24"/>
    </row>
    <row r="111" spans="2:12" ht="15.75" hidden="1" thickBot="1" x14ac:dyDescent="0.3">
      <c r="B111" s="29"/>
      <c r="C111" s="30"/>
      <c r="D111" s="30"/>
      <c r="E111" s="53"/>
      <c r="F111" s="92"/>
      <c r="G111" s="79"/>
      <c r="H111" s="130"/>
      <c r="I111" s="26"/>
    </row>
    <row r="112" spans="2:12" ht="15.75" hidden="1" thickBot="1" x14ac:dyDescent="0.3">
      <c r="B112" s="36"/>
      <c r="C112" s="43"/>
      <c r="D112" s="75"/>
      <c r="E112" s="87"/>
      <c r="F112" s="92"/>
      <c r="G112" s="46"/>
      <c r="H112" s="130"/>
      <c r="I112" s="26"/>
    </row>
    <row r="113" spans="2:9" ht="15.75" hidden="1" thickBot="1" x14ac:dyDescent="0.3">
      <c r="B113" s="67"/>
      <c r="C113" s="40"/>
      <c r="D113" s="48"/>
      <c r="E113" s="44"/>
      <c r="F113" s="163"/>
      <c r="G113" s="164"/>
      <c r="H113" s="130"/>
      <c r="I113" s="26"/>
    </row>
    <row r="114" spans="2:9" ht="15" customHeight="1" thickBot="1" x14ac:dyDescent="0.3">
      <c r="B114" s="67" t="s">
        <v>8</v>
      </c>
      <c r="C114" s="40">
        <v>85821130368</v>
      </c>
      <c r="D114" s="40" t="s">
        <v>9</v>
      </c>
      <c r="E114" s="94">
        <v>17.11</v>
      </c>
      <c r="F114" s="190"/>
      <c r="G114" s="70"/>
      <c r="H114" s="117"/>
      <c r="I114" s="26"/>
    </row>
    <row r="115" spans="2:9" hidden="1" x14ac:dyDescent="0.25">
      <c r="B115" s="31" t="s">
        <v>115</v>
      </c>
      <c r="C115" s="32">
        <v>46021870668</v>
      </c>
      <c r="D115" s="32" t="s">
        <v>5</v>
      </c>
      <c r="E115" s="73">
        <v>380</v>
      </c>
      <c r="F115" s="115"/>
      <c r="G115" s="138"/>
      <c r="H115" s="130"/>
      <c r="I115" s="26"/>
    </row>
    <row r="116" spans="2:9" hidden="1" x14ac:dyDescent="0.25">
      <c r="B116" s="31" t="s">
        <v>114</v>
      </c>
      <c r="C116" s="32">
        <v>48092556213</v>
      </c>
      <c r="D116" s="83" t="s">
        <v>5</v>
      </c>
      <c r="E116" s="77">
        <v>100</v>
      </c>
      <c r="F116" s="114"/>
      <c r="G116" s="26"/>
      <c r="H116" s="130"/>
      <c r="I116" s="26"/>
    </row>
    <row r="117" spans="2:9" ht="15.75" hidden="1" thickBot="1" x14ac:dyDescent="0.3">
      <c r="B117" s="31"/>
      <c r="C117" s="32"/>
      <c r="D117" s="48" t="s">
        <v>48</v>
      </c>
      <c r="E117" s="44">
        <f>E111+E110+E109</f>
        <v>0</v>
      </c>
      <c r="F117" s="116">
        <v>3238</v>
      </c>
      <c r="G117" s="79" t="s">
        <v>10</v>
      </c>
      <c r="H117" s="130"/>
      <c r="I117" s="26"/>
    </row>
    <row r="118" spans="2:9" ht="15.75" hidden="1" thickBot="1" x14ac:dyDescent="0.3">
      <c r="B118" s="100"/>
      <c r="C118" s="42"/>
      <c r="D118" s="183"/>
      <c r="E118" s="184"/>
      <c r="F118" s="116">
        <v>3431</v>
      </c>
      <c r="G118" s="79" t="s">
        <v>32</v>
      </c>
      <c r="H118" s="130"/>
      <c r="I118" s="26"/>
    </row>
    <row r="119" spans="2:9" hidden="1" x14ac:dyDescent="0.25">
      <c r="B119" s="31" t="s">
        <v>8</v>
      </c>
      <c r="C119" s="32">
        <v>85821130368</v>
      </c>
      <c r="D119" s="32" t="s">
        <v>9</v>
      </c>
      <c r="E119" s="52">
        <v>15.36</v>
      </c>
      <c r="F119" s="158"/>
      <c r="G119" s="137"/>
      <c r="H119" s="130"/>
      <c r="I119" s="26"/>
    </row>
    <row r="120" spans="2:9" ht="14.25" customHeight="1" x14ac:dyDescent="0.25">
      <c r="B120" s="100" t="s">
        <v>27</v>
      </c>
      <c r="C120" s="42">
        <v>14654537073</v>
      </c>
      <c r="D120" s="42" t="s">
        <v>9</v>
      </c>
      <c r="E120" s="81">
        <v>218.55</v>
      </c>
      <c r="F120" s="115"/>
      <c r="G120" s="138"/>
      <c r="H120" s="130"/>
      <c r="I120" s="26"/>
    </row>
    <row r="121" spans="2:9" ht="15.75" thickBot="1" x14ac:dyDescent="0.3">
      <c r="B121" s="91" t="s">
        <v>12</v>
      </c>
      <c r="C121" s="83">
        <v>46118101286</v>
      </c>
      <c r="D121" s="83" t="s">
        <v>5</v>
      </c>
      <c r="E121" s="77">
        <v>149.31</v>
      </c>
      <c r="F121" s="188"/>
      <c r="G121" s="189"/>
      <c r="H121" s="130"/>
      <c r="I121" s="26"/>
    </row>
    <row r="122" spans="2:9" ht="16.5" customHeight="1" thickBot="1" x14ac:dyDescent="0.3">
      <c r="B122" s="67"/>
      <c r="C122" s="46"/>
      <c r="D122" s="196" t="s">
        <v>48</v>
      </c>
      <c r="E122" s="44">
        <f>E121+E120+E114</f>
        <v>384.97</v>
      </c>
      <c r="F122" s="195">
        <v>3238</v>
      </c>
      <c r="G122" s="140" t="s">
        <v>10</v>
      </c>
      <c r="H122" s="130"/>
      <c r="I122" s="26"/>
    </row>
    <row r="123" spans="2:9" x14ac:dyDescent="0.25">
      <c r="B123" s="35" t="s">
        <v>14</v>
      </c>
      <c r="C123" s="99">
        <v>63041633582</v>
      </c>
      <c r="D123" s="99" t="s">
        <v>15</v>
      </c>
      <c r="E123" s="149">
        <v>92.64</v>
      </c>
      <c r="F123" s="193"/>
      <c r="G123" s="194"/>
      <c r="H123" s="130"/>
      <c r="I123" s="26"/>
    </row>
    <row r="124" spans="2:9" x14ac:dyDescent="0.25">
      <c r="B124" s="31" t="s">
        <v>62</v>
      </c>
      <c r="C124" s="32">
        <v>33679708526</v>
      </c>
      <c r="D124" s="32" t="s">
        <v>9</v>
      </c>
      <c r="E124" s="73">
        <v>114.95</v>
      </c>
      <c r="F124" s="115"/>
      <c r="G124" s="138"/>
      <c r="H124" s="130"/>
      <c r="I124" s="26"/>
    </row>
    <row r="125" spans="2:9" x14ac:dyDescent="0.25">
      <c r="B125" s="31" t="s">
        <v>81</v>
      </c>
      <c r="C125" s="32">
        <v>6779162480</v>
      </c>
      <c r="D125" s="32" t="s">
        <v>5</v>
      </c>
      <c r="E125" s="73">
        <v>2090</v>
      </c>
      <c r="F125" s="159"/>
      <c r="G125" s="138"/>
      <c r="H125"/>
      <c r="I125" s="26"/>
    </row>
    <row r="126" spans="2:9" x14ac:dyDescent="0.25">
      <c r="B126" s="58" t="s">
        <v>115</v>
      </c>
      <c r="C126" s="96">
        <v>46021870668</v>
      </c>
      <c r="D126" s="39" t="s">
        <v>5</v>
      </c>
      <c r="E126" s="73">
        <v>380</v>
      </c>
      <c r="F126" s="160"/>
      <c r="G126" s="52"/>
      <c r="H126" s="130"/>
      <c r="I126" s="26"/>
    </row>
    <row r="127" spans="2:9" hidden="1" x14ac:dyDescent="0.25">
      <c r="B127" s="31"/>
      <c r="C127" s="32"/>
      <c r="D127" s="32"/>
      <c r="E127" s="73"/>
      <c r="F127" s="115"/>
      <c r="G127" s="138"/>
      <c r="H127" s="130"/>
      <c r="I127" s="26"/>
    </row>
    <row r="128" spans="2:9" ht="15.75" thickBot="1" x14ac:dyDescent="0.3">
      <c r="B128" s="29" t="s">
        <v>114</v>
      </c>
      <c r="C128" s="30">
        <v>48092556213</v>
      </c>
      <c r="D128" s="30" t="s">
        <v>5</v>
      </c>
      <c r="E128" s="74">
        <v>100</v>
      </c>
      <c r="F128" s="161"/>
      <c r="G128" s="162"/>
      <c r="H128" s="130"/>
      <c r="I128" s="26"/>
    </row>
    <row r="129" spans="2:9" ht="15.75" thickBot="1" x14ac:dyDescent="0.3">
      <c r="B129" s="60"/>
      <c r="C129" s="47"/>
      <c r="D129" s="71" t="s">
        <v>48</v>
      </c>
      <c r="E129" s="165">
        <f>E128+E126+E125+E124+E123</f>
        <v>2777.5899999999997</v>
      </c>
      <c r="F129" s="92">
        <v>3239</v>
      </c>
      <c r="G129" s="46" t="s">
        <v>17</v>
      </c>
    </row>
    <row r="130" spans="2:9" ht="15.75" thickBot="1" x14ac:dyDescent="0.3">
      <c r="B130" s="67" t="s">
        <v>29</v>
      </c>
      <c r="C130" s="40">
        <v>73660371074</v>
      </c>
      <c r="D130" s="40" t="s">
        <v>25</v>
      </c>
      <c r="E130" s="46">
        <v>245.59</v>
      </c>
      <c r="F130" s="80"/>
      <c r="G130" s="148"/>
    </row>
    <row r="131" spans="2:9" ht="15.75" thickBot="1" x14ac:dyDescent="0.3">
      <c r="B131" s="60"/>
      <c r="C131" s="33"/>
      <c r="D131" s="166" t="s">
        <v>48</v>
      </c>
      <c r="E131" s="170">
        <f>E130</f>
        <v>245.59</v>
      </c>
      <c r="F131" s="80">
        <v>3293</v>
      </c>
      <c r="G131" s="140" t="s">
        <v>28</v>
      </c>
      <c r="H131"/>
      <c r="I131"/>
    </row>
    <row r="132" spans="2:9" ht="15.75" thickBot="1" x14ac:dyDescent="0.3">
      <c r="B132" s="40" t="s">
        <v>118</v>
      </c>
      <c r="C132" s="40">
        <v>36143714458</v>
      </c>
      <c r="D132" s="40" t="s">
        <v>9</v>
      </c>
      <c r="E132" s="191">
        <v>70</v>
      </c>
      <c r="F132" s="192"/>
      <c r="G132" s="137"/>
    </row>
    <row r="133" spans="2:9" ht="15.75" thickBot="1" x14ac:dyDescent="0.3">
      <c r="B133" s="67" t="s">
        <v>119</v>
      </c>
      <c r="C133" s="40"/>
      <c r="D133" s="40" t="s">
        <v>120</v>
      </c>
      <c r="E133" s="191">
        <v>126.66</v>
      </c>
      <c r="F133" s="199"/>
      <c r="G133" s="200"/>
      <c r="H133"/>
      <c r="I133"/>
    </row>
    <row r="134" spans="2:9" ht="15.75" thickBot="1" x14ac:dyDescent="0.3">
      <c r="B134" s="67" t="s">
        <v>116</v>
      </c>
      <c r="C134" s="40">
        <v>67645105540</v>
      </c>
      <c r="D134" s="40" t="s">
        <v>5</v>
      </c>
      <c r="E134" s="191">
        <v>200</v>
      </c>
      <c r="F134" s="135"/>
      <c r="G134" s="136"/>
    </row>
    <row r="135" spans="2:9" ht="15.75" thickBot="1" x14ac:dyDescent="0.3">
      <c r="B135" s="93"/>
      <c r="C135" s="41"/>
      <c r="D135" s="71" t="s">
        <v>48</v>
      </c>
      <c r="E135" s="64">
        <f>E134+E132+E133</f>
        <v>396.65999999999997</v>
      </c>
      <c r="F135" s="80">
        <v>3294</v>
      </c>
      <c r="G135" s="148" t="s">
        <v>117</v>
      </c>
    </row>
    <row r="136" spans="2:9" ht="15.75" thickBot="1" x14ac:dyDescent="0.3">
      <c r="B136" s="54" t="s">
        <v>4</v>
      </c>
      <c r="C136" s="55">
        <v>87500773013</v>
      </c>
      <c r="D136" s="55" t="s">
        <v>5</v>
      </c>
      <c r="E136" s="177">
        <v>4390</v>
      </c>
      <c r="F136" s="26"/>
      <c r="G136" s="154"/>
    </row>
    <row r="137" spans="2:9" ht="15.75" thickBot="1" x14ac:dyDescent="0.3">
      <c r="B137" s="54"/>
      <c r="C137" s="33"/>
      <c r="D137" s="71" t="s">
        <v>48</v>
      </c>
      <c r="E137" s="63">
        <f>E136</f>
        <v>4390</v>
      </c>
      <c r="F137" s="120">
        <v>3299</v>
      </c>
      <c r="G137" s="171" t="s">
        <v>31</v>
      </c>
    </row>
    <row r="138" spans="2:9" ht="15.75" thickBot="1" x14ac:dyDescent="0.3">
      <c r="B138" s="67" t="s">
        <v>75</v>
      </c>
      <c r="C138" s="40">
        <v>23057039320</v>
      </c>
      <c r="D138" s="40" t="s">
        <v>5</v>
      </c>
      <c r="E138" s="40">
        <v>202.82</v>
      </c>
      <c r="F138" s="90"/>
      <c r="G138" s="140"/>
    </row>
    <row r="139" spans="2:9" ht="15.75" thickBot="1" x14ac:dyDescent="0.3">
      <c r="B139" s="106"/>
      <c r="C139"/>
      <c r="D139" s="202" t="s">
        <v>48</v>
      </c>
      <c r="E139" s="203">
        <f>E138</f>
        <v>202.82</v>
      </c>
      <c r="F139" s="153">
        <v>3431</v>
      </c>
      <c r="G139" s="154" t="s">
        <v>32</v>
      </c>
    </row>
    <row r="140" spans="2:9" x14ac:dyDescent="0.25">
      <c r="B140" s="153" t="s">
        <v>121</v>
      </c>
      <c r="C140" s="204">
        <v>17847205775</v>
      </c>
      <c r="D140" s="207" t="s">
        <v>122</v>
      </c>
      <c r="E140" s="212">
        <v>2517</v>
      </c>
      <c r="F140" s="204"/>
      <c r="G140" s="154"/>
    </row>
    <row r="141" spans="2:9" ht="15.75" thickBot="1" x14ac:dyDescent="0.3">
      <c r="B141" s="135"/>
      <c r="C141" s="205"/>
      <c r="D141" s="102" t="s">
        <v>48</v>
      </c>
      <c r="E141" s="206">
        <f>E140</f>
        <v>2517</v>
      </c>
      <c r="F141" s="205">
        <v>4124</v>
      </c>
      <c r="G141" s="136" t="s">
        <v>123</v>
      </c>
    </row>
    <row r="142" spans="2:9" ht="15.75" thickBot="1" x14ac:dyDescent="0.3">
      <c r="B142"/>
      <c r="C142"/>
      <c r="D142"/>
      <c r="E142"/>
      <c r="F142" s="97"/>
      <c r="G142" s="26"/>
    </row>
    <row r="143" spans="2:9" ht="15.75" thickBot="1" x14ac:dyDescent="0.3">
      <c r="B143" s="168"/>
      <c r="C143" s="168"/>
      <c r="D143" s="169" t="s">
        <v>47</v>
      </c>
      <c r="E143" s="172">
        <f>E141+E139+E137+E135+E131+E129+E122+E108+E106+E104+E95+E79+E76+E72+E66+E62+E51+E47+E18+E8</f>
        <v>50979.80999999999</v>
      </c>
      <c r="F143" s="97"/>
      <c r="G143" s="26"/>
    </row>
    <row r="144" spans="2:9" ht="15.75" thickBot="1" x14ac:dyDescent="0.3">
      <c r="B144" s="95"/>
      <c r="C144" s="95"/>
      <c r="D144" s="16"/>
      <c r="E144" s="173"/>
      <c r="F144" s="174"/>
      <c r="G144" s="95"/>
    </row>
    <row r="145" spans="2:7" x14ac:dyDescent="0.25">
      <c r="B145" s="112" t="s">
        <v>49</v>
      </c>
      <c r="C145" s="88"/>
      <c r="D145" s="88"/>
      <c r="E145" s="18">
        <v>22671.75</v>
      </c>
      <c r="F145" s="20">
        <v>3111</v>
      </c>
      <c r="G145" s="137" t="s">
        <v>50</v>
      </c>
    </row>
    <row r="146" spans="2:7" x14ac:dyDescent="0.25">
      <c r="B146" s="22" t="s">
        <v>49</v>
      </c>
      <c r="C146" s="23"/>
      <c r="D146" s="23"/>
      <c r="E146" s="18">
        <v>2344.66</v>
      </c>
      <c r="F146" s="23">
        <v>3113</v>
      </c>
      <c r="G146" s="138" t="s">
        <v>51</v>
      </c>
    </row>
    <row r="147" spans="2:7" x14ac:dyDescent="0.25">
      <c r="B147" s="22" t="s">
        <v>49</v>
      </c>
      <c r="C147" s="23"/>
      <c r="D147" s="23"/>
      <c r="E147" s="18">
        <v>4100.1099999999997</v>
      </c>
      <c r="F147" s="23">
        <v>3132</v>
      </c>
      <c r="G147" s="138" t="s">
        <v>52</v>
      </c>
    </row>
    <row r="148" spans="2:7" x14ac:dyDescent="0.25">
      <c r="B148" s="22" t="s">
        <v>49</v>
      </c>
      <c r="C148" s="23"/>
      <c r="D148" s="23"/>
      <c r="E148" s="18">
        <v>4137.32</v>
      </c>
      <c r="F148" s="23">
        <v>3211</v>
      </c>
      <c r="G148" s="138" t="s">
        <v>34</v>
      </c>
    </row>
    <row r="149" spans="2:7" x14ac:dyDescent="0.25">
      <c r="B149" s="22" t="s">
        <v>49</v>
      </c>
      <c r="C149" s="23"/>
      <c r="D149" s="23"/>
      <c r="E149" s="18">
        <v>25.9</v>
      </c>
      <c r="F149" s="23">
        <v>3212</v>
      </c>
      <c r="G149" s="138" t="s">
        <v>53</v>
      </c>
    </row>
    <row r="150" spans="2:7" x14ac:dyDescent="0.25">
      <c r="B150" s="22" t="s">
        <v>49</v>
      </c>
      <c r="C150" s="23"/>
      <c r="D150" s="23"/>
      <c r="E150" s="18">
        <v>4112</v>
      </c>
      <c r="F150" s="23">
        <v>3213</v>
      </c>
      <c r="G150" s="138" t="s">
        <v>36</v>
      </c>
    </row>
    <row r="151" spans="2:7" x14ac:dyDescent="0.25">
      <c r="B151" s="22" t="s">
        <v>49</v>
      </c>
      <c r="C151" s="23"/>
      <c r="D151" s="23"/>
      <c r="E151" s="18">
        <v>35091.35</v>
      </c>
      <c r="F151" s="23">
        <v>3237</v>
      </c>
      <c r="G151" s="138" t="s">
        <v>6</v>
      </c>
    </row>
    <row r="152" spans="2:7" x14ac:dyDescent="0.25">
      <c r="B152" s="22" t="s">
        <v>49</v>
      </c>
      <c r="C152" s="23"/>
      <c r="D152" s="23"/>
      <c r="E152" s="18">
        <v>2842.9</v>
      </c>
      <c r="F152" s="23">
        <v>3291</v>
      </c>
      <c r="G152" s="138" t="s">
        <v>55</v>
      </c>
    </row>
    <row r="153" spans="2:7" x14ac:dyDescent="0.25">
      <c r="B153" s="22" t="s">
        <v>49</v>
      </c>
      <c r="C153" s="23"/>
      <c r="D153" s="23"/>
      <c r="E153" s="18">
        <v>388</v>
      </c>
      <c r="F153" s="23">
        <v>3295</v>
      </c>
      <c r="G153" s="138" t="s">
        <v>54</v>
      </c>
    </row>
    <row r="154" spans="2:7" ht="15.75" thickBot="1" x14ac:dyDescent="0.3">
      <c r="B154" s="22" t="s">
        <v>49</v>
      </c>
      <c r="C154" s="23"/>
      <c r="D154" s="23"/>
      <c r="E154" s="18">
        <v>2093.52</v>
      </c>
      <c r="F154" s="21">
        <v>3721</v>
      </c>
      <c r="G154" s="136" t="s">
        <v>84</v>
      </c>
    </row>
    <row r="155" spans="2:7" ht="15.75" thickBot="1" x14ac:dyDescent="0.3">
      <c r="B155" s="22" t="s">
        <v>49</v>
      </c>
      <c r="C155" s="21"/>
      <c r="D155" s="23"/>
      <c r="E155" s="18"/>
      <c r="F155" s="21"/>
      <c r="G155" s="136"/>
    </row>
    <row r="156" spans="2:7" ht="15.75" thickBot="1" x14ac:dyDescent="0.3">
      <c r="B156" s="19"/>
      <c r="C156" s="17"/>
      <c r="D156" s="14" t="s">
        <v>47</v>
      </c>
      <c r="E156" s="211">
        <f>SUM(E145:E155)</f>
        <v>77807.509999999995</v>
      </c>
    </row>
    <row r="157" spans="2:7" x14ac:dyDescent="0.25">
      <c r="B157" s="17"/>
      <c r="C157" s="17"/>
      <c r="D157" s="17"/>
      <c r="E157" s="61"/>
    </row>
    <row r="158" spans="2:7" x14ac:dyDescent="0.25">
      <c r="B158" s="26"/>
      <c r="C158" s="26"/>
      <c r="D158" s="26"/>
      <c r="E158" s="15"/>
    </row>
    <row r="159" spans="2:7" x14ac:dyDescent="0.25">
      <c r="B159" s="26"/>
      <c r="C159" s="26"/>
      <c r="D159" s="26"/>
      <c r="E159" s="15"/>
    </row>
    <row r="160" spans="2:7" x14ac:dyDescent="0.25">
      <c r="B160" s="26"/>
      <c r="C160" s="26"/>
      <c r="D160" s="26"/>
      <c r="E160" s="34"/>
    </row>
    <row r="161" spans="2:5" x14ac:dyDescent="0.25">
      <c r="B161" s="26"/>
      <c r="C161" s="26"/>
      <c r="D161" s="26"/>
      <c r="E161" s="15"/>
    </row>
    <row r="162" spans="2:5" x14ac:dyDescent="0.25">
      <c r="B162" s="26"/>
      <c r="C162" s="26"/>
      <c r="D162" s="26"/>
      <c r="E162" s="15"/>
    </row>
    <row r="163" spans="2:5" x14ac:dyDescent="0.25">
      <c r="B163" s="26"/>
      <c r="C163" s="26"/>
      <c r="D163" s="26"/>
      <c r="E163" s="15"/>
    </row>
    <row r="164" spans="2:5" x14ac:dyDescent="0.25">
      <c r="B164" s="26"/>
      <c r="C164" s="26"/>
      <c r="D164" s="26"/>
      <c r="E164" s="26"/>
    </row>
    <row r="165" spans="2:5" x14ac:dyDescent="0.25">
      <c r="B165" s="26"/>
      <c r="C165" s="26"/>
      <c r="D165" s="26"/>
      <c r="E165" s="15"/>
    </row>
    <row r="166" spans="2:5" x14ac:dyDescent="0.25">
      <c r="B166" s="26"/>
      <c r="C166" s="26"/>
      <c r="D166" s="26"/>
      <c r="E166" s="26"/>
    </row>
    <row r="167" spans="2:5" x14ac:dyDescent="0.25">
      <c r="B167" s="26"/>
      <c r="C167" s="26"/>
      <c r="D167" s="26"/>
      <c r="E167" s="26"/>
    </row>
    <row r="168" spans="2:5" x14ac:dyDescent="0.25">
      <c r="B168" s="26"/>
      <c r="C168" s="26"/>
      <c r="D168" s="26"/>
      <c r="E168" s="26"/>
    </row>
    <row r="169" spans="2:5" x14ac:dyDescent="0.25">
      <c r="B169" s="26"/>
      <c r="C169" s="26"/>
      <c r="D169" s="26"/>
      <c r="E169" s="26"/>
    </row>
    <row r="170" spans="2:5" x14ac:dyDescent="0.25">
      <c r="B170" s="26"/>
      <c r="C170" s="26"/>
      <c r="D170" s="26"/>
      <c r="E170" s="26"/>
    </row>
    <row r="171" spans="2:5" x14ac:dyDescent="0.25">
      <c r="B171" s="26"/>
      <c r="C171" s="26"/>
      <c r="D171" s="26"/>
      <c r="E171" s="26"/>
    </row>
    <row r="172" spans="2:5" x14ac:dyDescent="0.25">
      <c r="B172" s="26"/>
      <c r="C172" s="26"/>
      <c r="D172" s="26"/>
      <c r="E172" s="26"/>
    </row>
    <row r="173" spans="2:5" x14ac:dyDescent="0.25">
      <c r="B173" s="26"/>
      <c r="C173" s="26"/>
      <c r="D173" s="26"/>
      <c r="E173" s="26"/>
    </row>
    <row r="174" spans="2:5" x14ac:dyDescent="0.25">
      <c r="B174" s="26"/>
      <c r="C174" s="26"/>
      <c r="D174" s="26"/>
      <c r="E174" s="26"/>
    </row>
    <row r="175" spans="2:5" x14ac:dyDescent="0.25">
      <c r="B175" s="26"/>
      <c r="C175" s="26"/>
      <c r="D175" s="26"/>
      <c r="E175" s="26"/>
    </row>
    <row r="176" spans="2:5" x14ac:dyDescent="0.25">
      <c r="B176" s="26"/>
      <c r="C176" s="26"/>
      <c r="D176" s="26"/>
      <c r="E176" s="26"/>
    </row>
    <row r="177" spans="2:5" x14ac:dyDescent="0.25">
      <c r="B177" s="26"/>
      <c r="C177" s="26"/>
      <c r="D177" s="26"/>
      <c r="E177" s="26"/>
    </row>
    <row r="178" spans="2:5" x14ac:dyDescent="0.25">
      <c r="B178" s="26"/>
      <c r="C178" s="26"/>
      <c r="D178" s="26"/>
      <c r="E178" s="26"/>
    </row>
    <row r="179" spans="2:5" x14ac:dyDescent="0.25">
      <c r="B179" s="26"/>
      <c r="C179" s="26"/>
      <c r="D179" s="26"/>
      <c r="E179" s="26"/>
    </row>
    <row r="180" spans="2:5" x14ac:dyDescent="0.25">
      <c r="B180" s="26"/>
      <c r="C180" s="26"/>
      <c r="D180" s="26"/>
      <c r="E180" s="26"/>
    </row>
    <row r="181" spans="2:5" x14ac:dyDescent="0.25">
      <c r="B181" s="26"/>
      <c r="C181" s="26"/>
      <c r="D181" s="26"/>
      <c r="E181" s="26"/>
    </row>
    <row r="182" spans="2:5" x14ac:dyDescent="0.25">
      <c r="B182" s="26"/>
      <c r="C182" s="26"/>
      <c r="D182" s="26"/>
      <c r="E182" s="26"/>
    </row>
    <row r="183" spans="2:5" x14ac:dyDescent="0.25">
      <c r="B183" s="26"/>
      <c r="C183" s="26"/>
      <c r="D183" s="26"/>
      <c r="E183" s="26"/>
    </row>
    <row r="184" spans="2:5" x14ac:dyDescent="0.25">
      <c r="B184" s="26"/>
      <c r="C184" s="26"/>
      <c r="D184" s="26"/>
      <c r="E184" s="26"/>
    </row>
    <row r="185" spans="2:5" x14ac:dyDescent="0.25">
      <c r="B185" s="26"/>
      <c r="C185" s="26"/>
      <c r="D185" s="26"/>
      <c r="E185" s="26"/>
    </row>
    <row r="186" spans="2:5" x14ac:dyDescent="0.25">
      <c r="B186" s="26"/>
      <c r="C186" s="26"/>
      <c r="D186" s="26"/>
      <c r="E186" s="26"/>
    </row>
    <row r="187" spans="2:5" x14ac:dyDescent="0.25">
      <c r="B187" s="26"/>
      <c r="C187" s="26"/>
      <c r="D187" s="26"/>
      <c r="E187" s="26"/>
    </row>
    <row r="188" spans="2:5" x14ac:dyDescent="0.25">
      <c r="B188" s="26"/>
      <c r="C188" s="26"/>
      <c r="D188" s="26"/>
      <c r="E188" s="26"/>
    </row>
    <row r="189" spans="2:5" x14ac:dyDescent="0.25">
      <c r="B189" s="26"/>
      <c r="C189" s="26"/>
      <c r="D189" s="26"/>
      <c r="E189" s="26"/>
    </row>
    <row r="190" spans="2:5" x14ac:dyDescent="0.25">
      <c r="B190" s="26"/>
      <c r="C190" s="26"/>
      <c r="D190" s="26"/>
      <c r="E190" s="26"/>
    </row>
    <row r="191" spans="2:5" x14ac:dyDescent="0.25">
      <c r="B191" s="26"/>
      <c r="C191" s="26"/>
      <c r="D191" s="26"/>
      <c r="E191" s="26"/>
    </row>
    <row r="192" spans="2:5" x14ac:dyDescent="0.25">
      <c r="B192" s="26"/>
      <c r="C192" s="26"/>
      <c r="D192" s="26"/>
      <c r="E192" s="26"/>
    </row>
    <row r="193" spans="2:5" x14ac:dyDescent="0.25">
      <c r="B193" s="26"/>
      <c r="C193" s="26"/>
      <c r="D193" s="26"/>
      <c r="E193" s="26"/>
    </row>
    <row r="194" spans="2:5" x14ac:dyDescent="0.25">
      <c r="B194" s="26"/>
      <c r="C194" s="26"/>
      <c r="D194" s="26"/>
      <c r="E194" s="26"/>
    </row>
    <row r="195" spans="2:5" x14ac:dyDescent="0.25">
      <c r="B195" s="26"/>
      <c r="C195" s="26"/>
      <c r="D195" s="26"/>
      <c r="E195" s="26"/>
    </row>
    <row r="196" spans="2:5" x14ac:dyDescent="0.25">
      <c r="B196" s="26"/>
      <c r="C196" s="26"/>
      <c r="D196" s="26"/>
      <c r="E196" s="26"/>
    </row>
    <row r="197" spans="2:5" x14ac:dyDescent="0.25">
      <c r="B197" s="26"/>
      <c r="C197" s="26"/>
      <c r="D197" s="26"/>
      <c r="E197" s="26"/>
    </row>
    <row r="198" spans="2:5" x14ac:dyDescent="0.25">
      <c r="B198" s="26"/>
      <c r="C198" s="26"/>
      <c r="D198" s="26"/>
      <c r="E198" s="26"/>
    </row>
    <row r="199" spans="2:5" x14ac:dyDescent="0.25">
      <c r="B199" s="26"/>
      <c r="C199" s="26"/>
      <c r="D199" s="26"/>
      <c r="E199" s="26"/>
    </row>
    <row r="200" spans="2:5" x14ac:dyDescent="0.25">
      <c r="B200" s="26"/>
      <c r="C200" s="26"/>
      <c r="D200" s="26"/>
      <c r="E200" s="26"/>
    </row>
    <row r="201" spans="2:5" x14ac:dyDescent="0.25">
      <c r="B201" s="26"/>
      <c r="C201" s="26"/>
      <c r="D201" s="26"/>
      <c r="E201" s="26"/>
    </row>
    <row r="202" spans="2:5" x14ac:dyDescent="0.25">
      <c r="B202" s="26"/>
      <c r="C202" s="25"/>
      <c r="D202" s="26"/>
      <c r="E202" s="26"/>
    </row>
    <row r="203" spans="2:5" x14ac:dyDescent="0.25">
      <c r="B203" s="26"/>
      <c r="C203" s="25"/>
      <c r="D203" s="26"/>
      <c r="E203" s="26"/>
    </row>
    <row r="204" spans="2:5" x14ac:dyDescent="0.25">
      <c r="B204" s="24"/>
      <c r="C204" s="25"/>
      <c r="D204" s="26"/>
      <c r="E204" s="26"/>
    </row>
    <row r="205" spans="2:5" x14ac:dyDescent="0.25">
      <c r="B205" s="24"/>
      <c r="C205" s="25"/>
      <c r="D205" s="25"/>
      <c r="E205" s="26"/>
    </row>
    <row r="206" spans="2:5" x14ac:dyDescent="0.25">
      <c r="E206"/>
    </row>
    <row r="207" spans="2:5" x14ac:dyDescent="0.25">
      <c r="E207"/>
    </row>
    <row r="208" spans="2:5" x14ac:dyDescent="0.25">
      <c r="E208"/>
    </row>
    <row r="209" spans="5:5" x14ac:dyDescent="0.25">
      <c r="E209"/>
    </row>
    <row r="210" spans="5:5" x14ac:dyDescent="0.25">
      <c r="E210"/>
    </row>
    <row r="211" spans="5:5" x14ac:dyDescent="0.25">
      <c r="E211"/>
    </row>
    <row r="212" spans="5:5" x14ac:dyDescent="0.25">
      <c r="E212"/>
    </row>
    <row r="213" spans="5:5" x14ac:dyDescent="0.25">
      <c r="E213"/>
    </row>
    <row r="214" spans="5:5" x14ac:dyDescent="0.25">
      <c r="E214"/>
    </row>
    <row r="215" spans="5:5" x14ac:dyDescent="0.25">
      <c r="E215"/>
    </row>
    <row r="216" spans="5:5" x14ac:dyDescent="0.25">
      <c r="E216"/>
    </row>
  </sheetData>
  <mergeCells count="2">
    <mergeCell ref="B8:C8"/>
    <mergeCell ref="B47:C47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2025-03-20T13:30:29Z</cp:lastPrinted>
  <dcterms:created xsi:type="dcterms:W3CDTF">2024-05-20T07:38:41Z</dcterms:created>
  <dcterms:modified xsi:type="dcterms:W3CDTF">2025-04-17T10:00:21Z</dcterms:modified>
</cp:coreProperties>
</file>