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čunovdostvo 1\Desktop\JAVNE OBJAVE\2025\"/>
    </mc:Choice>
  </mc:AlternateContent>
  <xr:revisionPtr revIDLastSave="0" documentId="13_ncr:1_{FFE8B16A-4D64-4E16-A0B2-EE69B766D1EA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VIBANJ 2025" sheetId="1" r:id="rId1"/>
  </sheets>
  <calcPr calcId="179021"/>
</workbook>
</file>

<file path=xl/calcChain.xml><?xml version="1.0" encoding="utf-8"?>
<calcChain xmlns="http://schemas.openxmlformats.org/spreadsheetml/2006/main">
  <c r="E75" i="1" l="1"/>
  <c r="E77" i="1"/>
  <c r="E54" i="1" l="1"/>
  <c r="E81" i="1" l="1"/>
  <c r="E73" i="1"/>
  <c r="E70" i="1"/>
  <c r="E65" i="1"/>
  <c r="E51" i="1"/>
  <c r="E47" i="1"/>
  <c r="E36" i="1"/>
  <c r="E30" i="1"/>
  <c r="E25" i="1"/>
  <c r="E21" i="1"/>
  <c r="E79" i="1"/>
  <c r="E6" i="1" l="1"/>
  <c r="E11" i="1"/>
  <c r="E39" i="1"/>
  <c r="E58" i="1"/>
  <c r="E82" i="1" l="1"/>
  <c r="E96" i="1"/>
  <c r="E98" i="1" l="1"/>
</calcChain>
</file>

<file path=xl/sharedStrings.xml><?xml version="1.0" encoding="utf-8"?>
<sst xmlns="http://schemas.openxmlformats.org/spreadsheetml/2006/main" count="249" uniqueCount="127">
  <si>
    <t>NAZIV PRIMATELJA</t>
  </si>
  <si>
    <t>OIB PRIMATELJA</t>
  </si>
  <si>
    <t>IZNOS</t>
  </si>
  <si>
    <t>KONTO</t>
  </si>
  <si>
    <t>Komunalne usluge</t>
  </si>
  <si>
    <t>ZAGREB</t>
  </si>
  <si>
    <t>Računalne usluge</t>
  </si>
  <si>
    <t>Ostale usluge</t>
  </si>
  <si>
    <t>Energija</t>
  </si>
  <si>
    <t>Reprezentacija</t>
  </si>
  <si>
    <t>Ostali nespo.rash.poslovanja</t>
  </si>
  <si>
    <t>Banka.uslu.i uslu.pla.prometa</t>
  </si>
  <si>
    <t>Službena putovanja</t>
  </si>
  <si>
    <t>Stručno usavršavanje zaposlenika</t>
  </si>
  <si>
    <r>
      <t xml:space="preserve">NAZIV ISPLATITELJA: </t>
    </r>
    <r>
      <rPr>
        <b/>
        <sz val="11"/>
        <color theme="1"/>
        <rFont val="Calibri"/>
        <family val="2"/>
        <charset val="238"/>
        <scheme val="minor"/>
      </rPr>
      <t>VELEUČILIŠTE U RIJECI</t>
    </r>
  </si>
  <si>
    <t>ISPLATA SREDSTAVA ZA RAZDOBLJE:</t>
  </si>
  <si>
    <t>u eurima</t>
  </si>
  <si>
    <t>SJEDIŠTE/ PREBIVALIŠTE PRIMATELJA</t>
  </si>
  <si>
    <t>VRSTA RASHODA/IZDATKA</t>
  </si>
  <si>
    <t>Ukupno:</t>
  </si>
  <si>
    <t>Ukupno</t>
  </si>
  <si>
    <t>VELEUČILIŠTE U RIJECI</t>
  </si>
  <si>
    <t>Plaće za redovan rad</t>
  </si>
  <si>
    <t>Plaće za prekovremeni rad</t>
  </si>
  <si>
    <t>Doprinosi za obavezno zdravstveno osiguranje</t>
  </si>
  <si>
    <t>Nakna.za prijev.za rad na terenu i odvojeni život</t>
  </si>
  <si>
    <t>Pristojbe i naknade</t>
  </si>
  <si>
    <t>ERSTE BANKA</t>
  </si>
  <si>
    <t>Naknade građanima i kućanstvima u novcu</t>
  </si>
  <si>
    <t>Usluge tekućeg i investicijskog održavanja</t>
  </si>
  <si>
    <t>Uredski materijal i ostali materijalni rashodi</t>
  </si>
  <si>
    <t>Materijal i dijelovi za tekuće i investicijko održavanje</t>
  </si>
  <si>
    <t>Usluge telefona,pošte i prijevoza</t>
  </si>
  <si>
    <t>Zakupnine i najamnine</t>
  </si>
  <si>
    <t>Intelektualne i osobne usluge</t>
  </si>
  <si>
    <t>Bankarske usluge i usluge platnog prometa</t>
  </si>
  <si>
    <t>SVIBANJ 2025</t>
  </si>
  <si>
    <t>RIJEKA</t>
  </si>
  <si>
    <t>Intelektu.i osobne usluge</t>
  </si>
  <si>
    <t>GRAD RIJEKA</t>
  </si>
  <si>
    <t>Zakupn.i najamnine</t>
  </si>
  <si>
    <t>FINA</t>
  </si>
  <si>
    <t>NETCOM</t>
  </si>
  <si>
    <t>VODOVOD I KANALIZACIJA</t>
  </si>
  <si>
    <t>SIGURNOST</t>
  </si>
  <si>
    <t>LABIN</t>
  </si>
  <si>
    <t>HP-HRVATSKA POŠTA RIJEKA</t>
  </si>
  <si>
    <t>Uslu.tele,pošte i prijevoza</t>
  </si>
  <si>
    <t>HEP OPSKRBA</t>
  </si>
  <si>
    <t>KD ČISTOĆA d.o.o.</t>
  </si>
  <si>
    <t>ENERGO</t>
  </si>
  <si>
    <t>A1 HRVATSKA D.O.O.</t>
  </si>
  <si>
    <t>Zagreb</t>
  </si>
  <si>
    <t>HRVATSKI TELEKOM</t>
  </si>
  <si>
    <t>VELEOPREMA DOO</t>
  </si>
  <si>
    <t>Uredska oprema i namještaj</t>
  </si>
  <si>
    <t>SŠ MATE BALOTE POREČ</t>
  </si>
  <si>
    <t>POREČ</t>
  </si>
  <si>
    <t>VINDIJA</t>
  </si>
  <si>
    <t>VARAŽDIN</t>
  </si>
  <si>
    <t>Ure.mater.i osta.mate.rashodi</t>
  </si>
  <si>
    <t>TOPLANE</t>
  </si>
  <si>
    <t>Uslu.teku.i investi.održavanja</t>
  </si>
  <si>
    <t>DOM OBRTNIKA</t>
  </si>
  <si>
    <t>HARTA</t>
  </si>
  <si>
    <t>VIŠKOVO</t>
  </si>
  <si>
    <t>ISTARSKI VODOVOD</t>
  </si>
  <si>
    <t>BUZET</t>
  </si>
  <si>
    <t>CHIPOTEKA,Z-el</t>
  </si>
  <si>
    <t>SESVETE</t>
  </si>
  <si>
    <t>Materi.i dije.za teku.i inve.održavanje</t>
  </si>
  <si>
    <t>Komunikacijska oprema</t>
  </si>
  <si>
    <t>GRAD PAZIN-odjel za gospod.,finan.i prora~un</t>
  </si>
  <si>
    <t>PAZIN</t>
  </si>
  <si>
    <t>USLUGA D.O.O.-PAZIN</t>
  </si>
  <si>
    <t>FAKULT.ZA MENADŽMENT U TUR.I UGOSTIT.</t>
  </si>
  <si>
    <t>OPATIJA</t>
  </si>
  <si>
    <t>PETROL  D.O.O.</t>
  </si>
  <si>
    <t>SECURITAS HRVATSKA</t>
  </si>
  <si>
    <t>UNIBIS</t>
  </si>
  <si>
    <t>DEM D.O.O.</t>
  </si>
  <si>
    <t>KASTAV</t>
  </si>
  <si>
    <t>PEVEX D.D.</t>
  </si>
  <si>
    <t>UDRUGA KNJIŽNICA KONZORCIJ -  CROLIST</t>
  </si>
  <si>
    <t>KARLOVAC</t>
  </si>
  <si>
    <t>Članarine</t>
  </si>
  <si>
    <t>VETTURELLI</t>
  </si>
  <si>
    <t>PRINTSHOP D.O.O.</t>
  </si>
  <si>
    <t>ZADAR</t>
  </si>
  <si>
    <t>H2O</t>
  </si>
  <si>
    <t>KLANA</t>
  </si>
  <si>
    <t>BELVEDER d.o.o.</t>
  </si>
  <si>
    <t>EIDIKOS LOGARIASMOS KONDILION EREVNAS A.P.TH.</t>
  </si>
  <si>
    <t>EL090049627</t>
  </si>
  <si>
    <t>THESASALONIKI</t>
  </si>
  <si>
    <t>BEST IN PARKING</t>
  </si>
  <si>
    <t>Elektronik d.o.o.</t>
  </si>
  <si>
    <t>Dražice</t>
  </si>
  <si>
    <t>KONZUM plus</t>
  </si>
  <si>
    <t>ACHILLEA d.o.o.</t>
  </si>
  <si>
    <t>Osijek</t>
  </si>
  <si>
    <t>Open IT d.o.o.</t>
  </si>
  <si>
    <t>Karlovac</t>
  </si>
  <si>
    <t>Tiskara PROPRINT</t>
  </si>
  <si>
    <t>Rijeka</t>
  </si>
  <si>
    <t>INSTITUT ZA POLJOPRIVREDU</t>
  </si>
  <si>
    <t>GLAZER</t>
  </si>
  <si>
    <t>TELEMACH HRVATSKA D.O.O.</t>
  </si>
  <si>
    <t>HALMED</t>
  </si>
  <si>
    <t>PINEL KRK D.O.O.</t>
  </si>
  <si>
    <t>Kaštelir</t>
  </si>
  <si>
    <t>MIKROTRON D.O.O.</t>
  </si>
  <si>
    <t>LICUL D.O.O.</t>
  </si>
  <si>
    <t>Art Studio Ursus</t>
  </si>
  <si>
    <t>Pazin</t>
  </si>
  <si>
    <t>Pod lipom j.d.o.o.</t>
  </si>
  <si>
    <t>Upis nekretnina d.o.o. za usluge</t>
  </si>
  <si>
    <t>ISTRAALF D.O.O.</t>
  </si>
  <si>
    <t>OPG Kuća vina Ivan Katunar</t>
  </si>
  <si>
    <t>Vrbnik</t>
  </si>
  <si>
    <t>Agrolaguna d.d.</t>
  </si>
  <si>
    <t>Poreč</t>
  </si>
  <si>
    <t>REVOLUTION EVENTOS Y CONGRESOS S.L.</t>
  </si>
  <si>
    <t>MALAGA</t>
  </si>
  <si>
    <t>Naknade za rad predstvaničkih i izvrših tjela,povjerenstvo i slično</t>
  </si>
  <si>
    <t>UKUPNO:</t>
  </si>
  <si>
    <t>STUDENTSKI CENTAR RIJEKA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</si>
</sst>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3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right"/>
    </xf>
    <xf numFmtId="0" fontId="0" fillId="0" borderId="0" xfId="0" applyFill="1" applyBorder="1"/>
    <xf numFmtId="0" fontId="0" fillId="33" borderId="0" xfId="0" applyFill="1" applyBorder="1"/>
    <xf numFmtId="0" fontId="0" fillId="0" borderId="13" xfId="0" applyBorder="1"/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8" xfId="0" applyBorder="1"/>
    <xf numFmtId="0" fontId="0" fillId="0" borderId="19" xfId="0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Border="1"/>
    <xf numFmtId="0" fontId="0" fillId="33" borderId="13" xfId="0" applyFill="1" applyBorder="1"/>
    <xf numFmtId="0" fontId="0" fillId="33" borderId="14" xfId="0" applyFill="1" applyBorder="1"/>
    <xf numFmtId="0" fontId="0" fillId="0" borderId="19" xfId="0" applyBorder="1"/>
    <xf numFmtId="0" fontId="0" fillId="0" borderId="23" xfId="0" applyBorder="1"/>
    <xf numFmtId="0" fontId="0" fillId="0" borderId="22" xfId="0" applyBorder="1"/>
    <xf numFmtId="0" fontId="0" fillId="0" borderId="21" xfId="0" applyBorder="1"/>
    <xf numFmtId="0" fontId="16" fillId="33" borderId="11" xfId="0" applyFont="1" applyFill="1" applyBorder="1"/>
    <xf numFmtId="0" fontId="16" fillId="33" borderId="0" xfId="0" applyFont="1" applyFill="1" applyBorder="1" applyAlignment="1">
      <alignment wrapText="1"/>
    </xf>
    <xf numFmtId="0" fontId="0" fillId="33" borderId="15" xfId="0" applyFill="1" applyBorder="1" applyAlignment="1">
      <alignment wrapText="1"/>
    </xf>
    <xf numFmtId="0" fontId="0" fillId="0" borderId="10" xfId="0" applyBorder="1"/>
    <xf numFmtId="0" fontId="16" fillId="33" borderId="17" xfId="0" applyFont="1" applyFill="1" applyBorder="1"/>
    <xf numFmtId="0" fontId="16" fillId="0" borderId="20" xfId="0" applyFont="1" applyBorder="1"/>
    <xf numFmtId="0" fontId="0" fillId="0" borderId="0" xfId="0" applyBorder="1" applyAlignment="1">
      <alignment horizontal="center" vertical="center"/>
    </xf>
    <xf numFmtId="0" fontId="16" fillId="0" borderId="24" xfId="0" applyFont="1" applyBorder="1"/>
    <xf numFmtId="0" fontId="16" fillId="33" borderId="21" xfId="0" applyFont="1" applyFill="1" applyBorder="1"/>
    <xf numFmtId="0" fontId="0" fillId="33" borderId="10" xfId="0" applyFill="1" applyBorder="1" applyAlignment="1">
      <alignment horizontal="center"/>
    </xf>
    <xf numFmtId="0" fontId="0" fillId="33" borderId="11" xfId="0" applyFill="1" applyBorder="1" applyAlignment="1">
      <alignment horizontal="center"/>
    </xf>
    <xf numFmtId="4" fontId="16" fillId="33" borderId="16" xfId="0" applyNumberFormat="1" applyFont="1" applyFill="1" applyBorder="1" applyAlignment="1">
      <alignment horizontal="left" vertical="top"/>
    </xf>
    <xf numFmtId="4" fontId="16" fillId="33" borderId="12" xfId="0" applyNumberFormat="1" applyFont="1" applyFill="1" applyBorder="1" applyAlignment="1">
      <alignment horizontal="left" vertical="top"/>
    </xf>
    <xf numFmtId="164" fontId="16" fillId="33" borderId="16" xfId="0" applyNumberFormat="1" applyFont="1" applyFill="1" applyBorder="1" applyAlignment="1">
      <alignment horizontal="left" vertical="top"/>
    </xf>
    <xf numFmtId="164" fontId="16" fillId="33" borderId="12" xfId="0" applyNumberFormat="1" applyFont="1" applyFill="1" applyBorder="1" applyAlignment="1">
      <alignment horizontal="left" vertical="top"/>
    </xf>
    <xf numFmtId="4" fontId="18" fillId="0" borderId="0" xfId="0" applyNumberFormat="1" applyFont="1" applyFill="1" applyAlignment="1">
      <alignment horizontal="center" vertical="center"/>
    </xf>
    <xf numFmtId="4" fontId="18" fillId="0" borderId="0" xfId="0" applyNumberFormat="1" applyFont="1"/>
    <xf numFmtId="4" fontId="18" fillId="0" borderId="19" xfId="0" applyNumberFormat="1" applyFont="1" applyBorder="1"/>
    <xf numFmtId="4" fontId="19" fillId="33" borderId="11" xfId="0" applyNumberFormat="1" applyFont="1" applyFill="1" applyBorder="1"/>
    <xf numFmtId="4" fontId="18" fillId="33" borderId="0" xfId="0" applyNumberFormat="1" applyFont="1" applyFill="1" applyBorder="1"/>
    <xf numFmtId="4" fontId="18" fillId="33" borderId="19" xfId="0" applyNumberFormat="1" applyFont="1" applyFill="1" applyBorder="1"/>
    <xf numFmtId="4" fontId="19" fillId="33" borderId="0" xfId="0" applyNumberFormat="1" applyFont="1" applyFill="1" applyBorder="1"/>
    <xf numFmtId="4" fontId="18" fillId="0" borderId="0" xfId="0" applyNumberFormat="1" applyFont="1" applyBorder="1"/>
    <xf numFmtId="0" fontId="0" fillId="0" borderId="19" xfId="0" applyBorder="1" applyAlignment="1">
      <alignment horizontal="right" vertical="center"/>
    </xf>
    <xf numFmtId="4" fontId="18" fillId="0" borderId="14" xfId="0" applyNumberFormat="1" applyFont="1" applyBorder="1"/>
    <xf numFmtId="4" fontId="18" fillId="0" borderId="11" xfId="0" applyNumberFormat="1" applyFont="1" applyBorder="1"/>
    <xf numFmtId="0" fontId="0" fillId="33" borderId="18" xfId="0" applyFill="1" applyBorder="1"/>
    <xf numFmtId="0" fontId="0" fillId="0" borderId="11" xfId="0" applyBorder="1"/>
    <xf numFmtId="0" fontId="16" fillId="0" borderId="11" xfId="0" applyFont="1" applyBorder="1"/>
    <xf numFmtId="4" fontId="19" fillId="0" borderId="11" xfId="0" applyNumberFormat="1" applyFont="1" applyBorder="1"/>
    <xf numFmtId="0" fontId="16" fillId="0" borderId="21" xfId="0" applyFont="1" applyBorder="1"/>
    <xf numFmtId="0" fontId="16" fillId="0" borderId="25" xfId="0" applyFont="1" applyFill="1" applyBorder="1" applyAlignment="1">
      <alignment horizontal="center" vertical="center"/>
    </xf>
    <xf numFmtId="0" fontId="16" fillId="0" borderId="27" xfId="0" applyFont="1" applyFill="1" applyBorder="1" applyAlignment="1">
      <alignment horizontal="center" vertical="center"/>
    </xf>
    <xf numFmtId="0" fontId="16" fillId="0" borderId="27" xfId="0" applyFont="1" applyFill="1" applyBorder="1" applyAlignment="1">
      <alignment horizontal="center" vertical="center" wrapText="1"/>
    </xf>
    <xf numFmtId="4" fontId="19" fillId="0" borderId="27" xfId="0" applyNumberFormat="1" applyFont="1" applyFill="1" applyBorder="1" applyAlignment="1">
      <alignment horizontal="center" vertical="center"/>
    </xf>
    <xf numFmtId="0" fontId="16" fillId="0" borderId="26" xfId="0" applyFont="1" applyFill="1" applyBorder="1" applyAlignment="1">
      <alignment horizontal="center" vertical="center"/>
    </xf>
    <xf numFmtId="0" fontId="0" fillId="0" borderId="14" xfId="0" applyBorder="1"/>
    <xf numFmtId="0" fontId="0" fillId="33" borderId="10" xfId="0" applyFill="1" applyBorder="1" applyAlignment="1"/>
    <xf numFmtId="0" fontId="0" fillId="0" borderId="11" xfId="0" applyBorder="1" applyAlignment="1"/>
    <xf numFmtId="0" fontId="0" fillId="33" borderId="10" xfId="0" applyFill="1" applyBorder="1"/>
    <xf numFmtId="0" fontId="0" fillId="33" borderId="11" xfId="0" applyFill="1" applyBorder="1"/>
    <xf numFmtId="0" fontId="0" fillId="33" borderId="10" xfId="0" applyFill="1" applyBorder="1"/>
    <xf numFmtId="0" fontId="0" fillId="33" borderId="11" xfId="0" applyFill="1" applyBorder="1"/>
    <xf numFmtId="0" fontId="0" fillId="33" borderId="21" xfId="0" applyFill="1" applyBorder="1"/>
    <xf numFmtId="0" fontId="0" fillId="33" borderId="14" xfId="0" applyFont="1" applyFill="1" applyBorder="1"/>
    <xf numFmtId="4" fontId="18" fillId="33" borderId="14" xfId="0" applyNumberFormat="1" applyFont="1" applyFill="1" applyBorder="1"/>
    <xf numFmtId="0" fontId="16" fillId="0" borderId="11" xfId="0" applyFont="1" applyBorder="1" applyAlignment="1">
      <alignment horizontal="right" vertical="center"/>
    </xf>
    <xf numFmtId="0" fontId="16" fillId="0" borderId="0" xfId="0" applyFont="1" applyBorder="1"/>
    <xf numFmtId="4" fontId="19" fillId="0" borderId="0" xfId="0" applyNumberFormat="1" applyFont="1" applyBorder="1"/>
    <xf numFmtId="0" fontId="0" fillId="0" borderId="19" xfId="0" applyBorder="1" applyAlignment="1">
      <alignment horizontal="right"/>
    </xf>
  </cellXfs>
  <cellStyles count="42">
    <cellStyle name="20% - Isticanje1" xfId="19" builtinId="30" customBuiltin="1"/>
    <cellStyle name="20% - Isticanje2" xfId="23" builtinId="34" customBuiltin="1"/>
    <cellStyle name="20% - Isticanje3" xfId="27" builtinId="38" customBuiltin="1"/>
    <cellStyle name="20% - Isticanje4" xfId="31" builtinId="42" customBuiltin="1"/>
    <cellStyle name="20% - Isticanje5" xfId="35" builtinId="46" customBuiltin="1"/>
    <cellStyle name="20% - Isticanje6" xfId="39" builtinId="50" customBuiltin="1"/>
    <cellStyle name="40% - Isticanje1" xfId="20" builtinId="31" customBuiltin="1"/>
    <cellStyle name="40% - Isticanje2" xfId="24" builtinId="35" customBuiltin="1"/>
    <cellStyle name="40% - Isticanje3" xfId="28" builtinId="39" customBuiltin="1"/>
    <cellStyle name="40% - Isticanje4" xfId="32" builtinId="43" customBuiltin="1"/>
    <cellStyle name="40% - Isticanje5" xfId="36" builtinId="47" customBuiltin="1"/>
    <cellStyle name="40% - Isticanje6" xfId="40" builtinId="51" customBuiltin="1"/>
    <cellStyle name="60% - Isticanje1" xfId="21" builtinId="32" customBuiltin="1"/>
    <cellStyle name="60% - Isticanje2" xfId="25" builtinId="36" customBuiltin="1"/>
    <cellStyle name="60% - Isticanje3" xfId="29" builtinId="40" customBuiltin="1"/>
    <cellStyle name="60% - Isticanje4" xfId="33" builtinId="44" customBuiltin="1"/>
    <cellStyle name="60% - Isticanje5" xfId="37" builtinId="48" customBuiltin="1"/>
    <cellStyle name="60% - Isticanje6" xfId="41" builtinId="52" customBuiltin="1"/>
    <cellStyle name="Bilješka" xfId="15" builtinId="10" customBuiltin="1"/>
    <cellStyle name="Dobro" xfId="6" builtinId="26" customBuiltin="1"/>
    <cellStyle name="Isticanje1" xfId="18" builtinId="29" customBuiltin="1"/>
    <cellStyle name="Isticanje2" xfId="22" builtinId="33" customBuiltin="1"/>
    <cellStyle name="Isticanje3" xfId="26" builtinId="37" customBuiltin="1"/>
    <cellStyle name="Isticanje4" xfId="30" builtinId="41" customBuiltin="1"/>
    <cellStyle name="Isticanje5" xfId="34" builtinId="45" customBuiltin="1"/>
    <cellStyle name="Isticanje6" xfId="38" builtinId="49" customBuiltin="1"/>
    <cellStyle name="Izlaz" xfId="10" builtinId="21" customBuiltin="1"/>
    <cellStyle name="Izračun" xfId="11" builtinId="22" customBuiltin="1"/>
    <cellStyle name="Loše" xfId="7" builtinId="27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eutralno" xfId="8" builtinId="28" customBuiltin="1"/>
    <cellStyle name="Normalno" xfId="0" builtinId="0"/>
    <cellStyle name="Povezana ćelija" xfId="12" builtinId="24" customBuiltin="1"/>
    <cellStyle name="Provjera ćelije" xfId="13" builtinId="23" customBuiltin="1"/>
    <cellStyle name="Tekst objašnjenja" xfId="16" builtinId="53" customBuiltin="1"/>
    <cellStyle name="Tekst upozorenja" xfId="14" builtinId="11" customBuiltin="1"/>
    <cellStyle name="Ukupni zbroj" xfId="17" builtinId="25" customBuiltin="1"/>
    <cellStyle name="Unos" xfId="9" builtinId="2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156"/>
  <sheetViews>
    <sheetView tabSelected="1" topLeftCell="A70" zoomScaleNormal="100" workbookViewId="0">
      <selection activeCell="K24" sqref="K24"/>
    </sheetView>
  </sheetViews>
  <sheetFormatPr defaultRowHeight="15" x14ac:dyDescent="0.25"/>
  <cols>
    <col min="1" max="1" width="4.28515625" style="2" customWidth="1"/>
    <col min="2" max="2" width="46.140625" style="2" customWidth="1"/>
    <col min="3" max="3" width="22.28515625" style="4" customWidth="1"/>
    <col min="4" max="4" width="16.5703125" style="4" customWidth="1"/>
    <col min="5" max="5" width="12.28515625" style="38" customWidth="1"/>
    <col min="6" max="6" width="9.140625" style="4"/>
    <col min="7" max="7" width="59.7109375" style="2" customWidth="1"/>
    <col min="8" max="8" width="20.28515625" style="2" customWidth="1"/>
    <col min="9" max="9" width="9.140625" style="2"/>
    <col min="10" max="10" width="14.28515625" style="2" customWidth="1"/>
    <col min="11" max="16384" width="9.140625" style="2"/>
  </cols>
  <sheetData>
    <row r="1" spans="1:12" ht="22.5" customHeight="1" x14ac:dyDescent="0.25">
      <c r="A1" s="2" t="s">
        <v>14</v>
      </c>
      <c r="B1" s="3"/>
    </row>
    <row r="2" spans="1:12" ht="18.75" customHeight="1" x14ac:dyDescent="0.25">
      <c r="A2" s="2" t="s">
        <v>15</v>
      </c>
      <c r="D2" s="5" t="s">
        <v>36</v>
      </c>
    </row>
    <row r="3" spans="1:12" ht="15.75" thickBot="1" x14ac:dyDescent="0.3">
      <c r="G3" s="6" t="s">
        <v>16</v>
      </c>
    </row>
    <row r="4" spans="1:12" s="3" customFormat="1" ht="45.75" thickBot="1" x14ac:dyDescent="0.3">
      <c r="B4" s="54" t="s">
        <v>0</v>
      </c>
      <c r="C4" s="55" t="s">
        <v>1</v>
      </c>
      <c r="D4" s="56" t="s">
        <v>17</v>
      </c>
      <c r="E4" s="57" t="s">
        <v>2</v>
      </c>
      <c r="F4" s="55" t="s">
        <v>3</v>
      </c>
      <c r="G4" s="58" t="s">
        <v>18</v>
      </c>
    </row>
    <row r="5" spans="1:12" x14ac:dyDescent="0.25">
      <c r="B5" s="9" t="s">
        <v>95</v>
      </c>
      <c r="C5" s="59">
        <v>13111840409</v>
      </c>
      <c r="D5" s="59" t="s">
        <v>5</v>
      </c>
      <c r="E5" s="47">
        <v>390</v>
      </c>
      <c r="F5" s="59">
        <v>3211</v>
      </c>
      <c r="G5" s="20" t="s">
        <v>12</v>
      </c>
      <c r="H5"/>
    </row>
    <row r="6" spans="1:12" ht="15.75" thickBot="1" x14ac:dyDescent="0.3">
      <c r="B6" s="32"/>
      <c r="C6" s="33"/>
      <c r="D6" s="23" t="s">
        <v>20</v>
      </c>
      <c r="E6" s="41">
        <f>SUM(E5:E5)</f>
        <v>390</v>
      </c>
      <c r="F6" s="23">
        <v>3211</v>
      </c>
      <c r="G6" s="31" t="s">
        <v>12</v>
      </c>
    </row>
    <row r="7" spans="1:12" x14ac:dyDescent="0.25">
      <c r="B7" s="9" t="s">
        <v>122</v>
      </c>
      <c r="C7" s="59"/>
      <c r="D7" s="59" t="s">
        <v>123</v>
      </c>
      <c r="E7" s="47">
        <v>600</v>
      </c>
      <c r="F7" s="59">
        <v>3213</v>
      </c>
      <c r="G7" s="20" t="s">
        <v>13</v>
      </c>
      <c r="H7"/>
      <c r="I7"/>
      <c r="J7"/>
    </row>
    <row r="8" spans="1:12" x14ac:dyDescent="0.25">
      <c r="B8" s="12" t="s">
        <v>105</v>
      </c>
      <c r="C8" s="19">
        <v>3850982961</v>
      </c>
      <c r="D8" s="19" t="s">
        <v>57</v>
      </c>
      <c r="E8" s="40">
        <v>100</v>
      </c>
      <c r="F8" s="19">
        <v>3213</v>
      </c>
      <c r="G8" s="21" t="s">
        <v>13</v>
      </c>
      <c r="H8"/>
      <c r="I8"/>
      <c r="J8"/>
    </row>
    <row r="9" spans="1:12" x14ac:dyDescent="0.25">
      <c r="B9" s="12" t="s">
        <v>92</v>
      </c>
      <c r="C9" s="72" t="s">
        <v>93</v>
      </c>
      <c r="D9" s="19" t="s">
        <v>94</v>
      </c>
      <c r="E9" s="40">
        <v>280</v>
      </c>
      <c r="F9" s="19">
        <v>3213</v>
      </c>
      <c r="G9" s="21" t="s">
        <v>13</v>
      </c>
      <c r="H9"/>
    </row>
    <row r="10" spans="1:12" x14ac:dyDescent="0.25">
      <c r="B10" s="12" t="s">
        <v>75</v>
      </c>
      <c r="C10" s="19">
        <v>85799845149</v>
      </c>
      <c r="D10" s="19" t="s">
        <v>76</v>
      </c>
      <c r="E10" s="40">
        <v>370</v>
      </c>
      <c r="F10" s="19">
        <v>3213</v>
      </c>
      <c r="G10" s="21" t="s">
        <v>13</v>
      </c>
      <c r="H10"/>
      <c r="I10"/>
      <c r="J10"/>
      <c r="L10" s="6"/>
    </row>
    <row r="11" spans="1:12" ht="15.75" thickBot="1" x14ac:dyDescent="0.3">
      <c r="A11" s="7"/>
      <c r="B11" s="60"/>
      <c r="C11" s="61"/>
      <c r="D11" s="23" t="s">
        <v>20</v>
      </c>
      <c r="E11" s="41">
        <f>SUM(E7:E10)</f>
        <v>1350</v>
      </c>
      <c r="F11" s="23">
        <v>3213</v>
      </c>
      <c r="G11" s="31" t="s">
        <v>13</v>
      </c>
    </row>
    <row r="12" spans="1:12" x14ac:dyDescent="0.25">
      <c r="A12" s="7"/>
      <c r="B12" s="9" t="s">
        <v>58</v>
      </c>
      <c r="C12" s="59">
        <v>44138062462</v>
      </c>
      <c r="D12" s="59" t="s">
        <v>59</v>
      </c>
      <c r="E12" s="47">
        <v>73.2</v>
      </c>
      <c r="F12" s="59">
        <v>3221</v>
      </c>
      <c r="G12" s="20" t="s">
        <v>60</v>
      </c>
      <c r="H12"/>
      <c r="I12"/>
    </row>
    <row r="13" spans="1:12" x14ac:dyDescent="0.25">
      <c r="B13" s="12" t="s">
        <v>64</v>
      </c>
      <c r="C13" s="19">
        <v>59072650925</v>
      </c>
      <c r="D13" s="19" t="s">
        <v>65</v>
      </c>
      <c r="E13" s="40">
        <v>556.53</v>
      </c>
      <c r="F13" s="19">
        <v>3221</v>
      </c>
      <c r="G13" s="21" t="s">
        <v>60</v>
      </c>
      <c r="H13"/>
      <c r="I13"/>
    </row>
    <row r="14" spans="1:12" x14ac:dyDescent="0.25">
      <c r="B14" s="12" t="s">
        <v>80</v>
      </c>
      <c r="C14" s="19">
        <v>82497118239</v>
      </c>
      <c r="D14" s="19" t="s">
        <v>81</v>
      </c>
      <c r="E14" s="40">
        <v>92.78</v>
      </c>
      <c r="F14" s="19">
        <v>3221</v>
      </c>
      <c r="G14" s="21" t="s">
        <v>60</v>
      </c>
      <c r="H14"/>
      <c r="I14"/>
    </row>
    <row r="15" spans="1:12" x14ac:dyDescent="0.25">
      <c r="B15" s="12" t="s">
        <v>103</v>
      </c>
      <c r="C15" s="19">
        <v>62574452269</v>
      </c>
      <c r="D15" s="19" t="s">
        <v>104</v>
      </c>
      <c r="E15" s="40">
        <v>390</v>
      </c>
      <c r="F15" s="19">
        <v>3221</v>
      </c>
      <c r="G15" s="21" t="s">
        <v>60</v>
      </c>
      <c r="H15"/>
      <c r="I15"/>
      <c r="J15" s="7"/>
    </row>
    <row r="16" spans="1:12" x14ac:dyDescent="0.25">
      <c r="B16" s="12" t="s">
        <v>111</v>
      </c>
      <c r="C16" s="19">
        <v>43227166836</v>
      </c>
      <c r="D16" s="19" t="s">
        <v>5</v>
      </c>
      <c r="E16" s="40">
        <v>369.1</v>
      </c>
      <c r="F16" s="19">
        <v>3221</v>
      </c>
      <c r="G16" s="21" t="s">
        <v>60</v>
      </c>
      <c r="H16"/>
      <c r="I16"/>
    </row>
    <row r="17" spans="1:16382" x14ac:dyDescent="0.25">
      <c r="B17" s="12" t="s">
        <v>117</v>
      </c>
      <c r="C17" s="19">
        <v>70254553621</v>
      </c>
      <c r="D17" s="19" t="s">
        <v>57</v>
      </c>
      <c r="E17" s="40">
        <v>103.75</v>
      </c>
      <c r="F17" s="19">
        <v>3221</v>
      </c>
      <c r="G17" s="21" t="s">
        <v>60</v>
      </c>
      <c r="H17"/>
      <c r="I17"/>
    </row>
    <row r="18" spans="1:16382" x14ac:dyDescent="0.25">
      <c r="A18" s="7"/>
      <c r="B18" s="12" t="s">
        <v>120</v>
      </c>
      <c r="C18" s="19">
        <v>84196188473</v>
      </c>
      <c r="D18" s="19" t="s">
        <v>121</v>
      </c>
      <c r="E18" s="40">
        <v>109.4</v>
      </c>
      <c r="F18" s="19">
        <v>3221</v>
      </c>
      <c r="G18" s="21" t="s">
        <v>60</v>
      </c>
      <c r="H18"/>
      <c r="I18"/>
    </row>
    <row r="19" spans="1:16382" x14ac:dyDescent="0.25">
      <c r="A19" s="1"/>
      <c r="B19" s="12" t="s">
        <v>106</v>
      </c>
      <c r="C19" s="19">
        <v>55529176295</v>
      </c>
      <c r="D19" s="19" t="s">
        <v>5</v>
      </c>
      <c r="E19" s="40">
        <v>171.88</v>
      </c>
      <c r="F19" s="19">
        <v>3221</v>
      </c>
      <c r="G19" s="21" t="s">
        <v>60</v>
      </c>
      <c r="H19"/>
      <c r="I19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</row>
    <row r="20" spans="1:16382" x14ac:dyDescent="0.25">
      <c r="A20" s="1"/>
      <c r="B20" s="12" t="s">
        <v>99</v>
      </c>
      <c r="C20" s="19">
        <v>51644974425</v>
      </c>
      <c r="D20" s="19" t="s">
        <v>100</v>
      </c>
      <c r="E20" s="40">
        <v>1469.06</v>
      </c>
      <c r="F20" s="19">
        <v>3221</v>
      </c>
      <c r="G20" s="21" t="s">
        <v>60</v>
      </c>
      <c r="H20"/>
      <c r="I2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</row>
    <row r="21" spans="1:16382" ht="15.75" thickBot="1" x14ac:dyDescent="0.3">
      <c r="B21" s="32"/>
      <c r="C21" s="33"/>
      <c r="D21" s="23" t="s">
        <v>20</v>
      </c>
      <c r="E21" s="41">
        <f>SUM(E12:E20)</f>
        <v>3335.7000000000003</v>
      </c>
      <c r="F21" s="23">
        <v>3221</v>
      </c>
      <c r="G21" s="31" t="s">
        <v>30</v>
      </c>
    </row>
    <row r="22" spans="1:16382" x14ac:dyDescent="0.25">
      <c r="B22" s="9" t="s">
        <v>48</v>
      </c>
      <c r="C22" s="59">
        <v>63073332379</v>
      </c>
      <c r="D22" s="59" t="s">
        <v>5</v>
      </c>
      <c r="E22" s="47">
        <v>1476.71</v>
      </c>
      <c r="F22" s="59">
        <v>3223</v>
      </c>
      <c r="G22" s="20" t="s">
        <v>8</v>
      </c>
    </row>
    <row r="23" spans="1:16382" x14ac:dyDescent="0.25">
      <c r="B23" s="12" t="s">
        <v>50</v>
      </c>
      <c r="C23" s="19">
        <v>99393766301</v>
      </c>
      <c r="D23" s="19" t="s">
        <v>37</v>
      </c>
      <c r="E23" s="40">
        <v>367.48</v>
      </c>
      <c r="F23" s="19">
        <v>3223</v>
      </c>
      <c r="G23" s="21" t="s">
        <v>8</v>
      </c>
    </row>
    <row r="24" spans="1:16382" x14ac:dyDescent="0.25">
      <c r="B24" s="12" t="s">
        <v>77</v>
      </c>
      <c r="C24" s="19">
        <v>75550985023</v>
      </c>
      <c r="D24" s="19" t="s">
        <v>5</v>
      </c>
      <c r="E24" s="40">
        <v>3548.93</v>
      </c>
      <c r="F24" s="19">
        <v>3223</v>
      </c>
      <c r="G24" s="21" t="s">
        <v>8</v>
      </c>
    </row>
    <row r="25" spans="1:16382" ht="15.75" thickBot="1" x14ac:dyDescent="0.3">
      <c r="B25" s="32"/>
      <c r="C25" s="33"/>
      <c r="D25" s="23" t="s">
        <v>20</v>
      </c>
      <c r="E25" s="41">
        <f>E22+E23+E24</f>
        <v>5393.12</v>
      </c>
      <c r="F25" s="23">
        <v>3223</v>
      </c>
      <c r="G25" s="31" t="s">
        <v>8</v>
      </c>
      <c r="H25"/>
    </row>
    <row r="26" spans="1:16382" x14ac:dyDescent="0.25">
      <c r="B26" s="9" t="s">
        <v>82</v>
      </c>
      <c r="C26" s="59">
        <v>73660371074</v>
      </c>
      <c r="D26" s="59" t="s">
        <v>69</v>
      </c>
      <c r="E26" s="47">
        <v>100.08</v>
      </c>
      <c r="F26" s="59">
        <v>3224</v>
      </c>
      <c r="G26" s="20" t="s">
        <v>70</v>
      </c>
      <c r="H26"/>
      <c r="I26"/>
      <c r="J26"/>
    </row>
    <row r="27" spans="1:16382" x14ac:dyDescent="0.25">
      <c r="B27" s="12" t="s">
        <v>96</v>
      </c>
      <c r="C27" s="19">
        <v>22932618857</v>
      </c>
      <c r="D27" s="19" t="s">
        <v>97</v>
      </c>
      <c r="E27" s="40">
        <v>212.59</v>
      </c>
      <c r="F27" s="19">
        <v>3224</v>
      </c>
      <c r="G27" s="21" t="s">
        <v>70</v>
      </c>
      <c r="H27"/>
      <c r="I27"/>
    </row>
    <row r="28" spans="1:16382" x14ac:dyDescent="0.25">
      <c r="B28" s="12" t="s">
        <v>109</v>
      </c>
      <c r="C28" s="19">
        <v>6613235433</v>
      </c>
      <c r="D28" s="19" t="s">
        <v>110</v>
      </c>
      <c r="E28" s="40">
        <v>1528.75</v>
      </c>
      <c r="F28" s="19">
        <v>3224</v>
      </c>
      <c r="G28" s="21" t="s">
        <v>70</v>
      </c>
      <c r="H28"/>
      <c r="I28"/>
    </row>
    <row r="29" spans="1:16382" x14ac:dyDescent="0.25">
      <c r="B29" s="12" t="s">
        <v>68</v>
      </c>
      <c r="C29" s="19">
        <v>11374156664</v>
      </c>
      <c r="D29" s="19" t="s">
        <v>69</v>
      </c>
      <c r="E29" s="40">
        <v>421.37</v>
      </c>
      <c r="F29" s="19">
        <v>3224</v>
      </c>
      <c r="G29" s="21" t="s">
        <v>70</v>
      </c>
    </row>
    <row r="30" spans="1:16382" ht="15.75" thickBot="1" x14ac:dyDescent="0.3">
      <c r="B30" s="62"/>
      <c r="C30" s="63"/>
      <c r="D30" s="23" t="s">
        <v>20</v>
      </c>
      <c r="E30" s="41">
        <f>SUM(E26:E29)</f>
        <v>2262.79</v>
      </c>
      <c r="F30" s="23">
        <v>3224</v>
      </c>
      <c r="G30" s="31" t="s">
        <v>31</v>
      </c>
    </row>
    <row r="31" spans="1:16382" x14ac:dyDescent="0.25">
      <c r="B31" s="9" t="s">
        <v>51</v>
      </c>
      <c r="C31" s="59">
        <v>29524210204</v>
      </c>
      <c r="D31" s="59" t="s">
        <v>52</v>
      </c>
      <c r="E31" s="47">
        <v>214.57</v>
      </c>
      <c r="F31" s="59">
        <v>3231</v>
      </c>
      <c r="G31" s="20" t="s">
        <v>47</v>
      </c>
      <c r="H31"/>
      <c r="I31"/>
    </row>
    <row r="32" spans="1:16382" x14ac:dyDescent="0.25">
      <c r="B32" s="12" t="s">
        <v>53</v>
      </c>
      <c r="C32" s="19">
        <v>81793146560</v>
      </c>
      <c r="D32" s="19" t="s">
        <v>5</v>
      </c>
      <c r="E32" s="40">
        <v>26.76</v>
      </c>
      <c r="F32" s="19">
        <v>3231</v>
      </c>
      <c r="G32" s="21" t="s">
        <v>47</v>
      </c>
    </row>
    <row r="33" spans="2:9" x14ac:dyDescent="0.25">
      <c r="B33" s="12" t="s">
        <v>46</v>
      </c>
      <c r="C33" s="19">
        <v>87311810356</v>
      </c>
      <c r="D33" s="19" t="s">
        <v>37</v>
      </c>
      <c r="E33" s="40">
        <v>381.69</v>
      </c>
      <c r="F33" s="19">
        <v>3231</v>
      </c>
      <c r="G33" s="21" t="s">
        <v>47</v>
      </c>
    </row>
    <row r="34" spans="2:9" x14ac:dyDescent="0.25">
      <c r="B34" s="12" t="s">
        <v>107</v>
      </c>
      <c r="C34" s="19">
        <v>70133616033</v>
      </c>
      <c r="D34" s="19" t="s">
        <v>5</v>
      </c>
      <c r="E34" s="40">
        <v>593.84</v>
      </c>
      <c r="F34" s="19">
        <v>3231</v>
      </c>
      <c r="G34" s="21" t="s">
        <v>47</v>
      </c>
      <c r="H34"/>
      <c r="I34"/>
    </row>
    <row r="35" spans="2:9" x14ac:dyDescent="0.25">
      <c r="B35" s="12" t="s">
        <v>116</v>
      </c>
      <c r="C35" s="19">
        <v>87680911390</v>
      </c>
      <c r="D35" s="19" t="s">
        <v>52</v>
      </c>
      <c r="E35" s="40">
        <v>14.84</v>
      </c>
      <c r="F35" s="19">
        <v>3231</v>
      </c>
      <c r="G35" s="21" t="s">
        <v>47</v>
      </c>
      <c r="H35"/>
      <c r="I35"/>
    </row>
    <row r="36" spans="2:9" ht="15.75" thickBot="1" x14ac:dyDescent="0.3">
      <c r="B36" s="32"/>
      <c r="C36" s="33"/>
      <c r="D36" s="23" t="s">
        <v>20</v>
      </c>
      <c r="E36" s="41">
        <f>SUM(E31:E35)</f>
        <v>1231.7</v>
      </c>
      <c r="F36" s="23">
        <v>3231</v>
      </c>
      <c r="G36" s="31" t="s">
        <v>32</v>
      </c>
      <c r="H36"/>
      <c r="I36"/>
    </row>
    <row r="37" spans="2:9" x14ac:dyDescent="0.25">
      <c r="B37" s="9" t="s">
        <v>61</v>
      </c>
      <c r="C37" s="59">
        <v>82266510597</v>
      </c>
      <c r="D37" s="59" t="s">
        <v>37</v>
      </c>
      <c r="E37" s="47">
        <v>655.30999999999995</v>
      </c>
      <c r="F37" s="59">
        <v>3232</v>
      </c>
      <c r="G37" s="20" t="s">
        <v>62</v>
      </c>
    </row>
    <row r="38" spans="2:9" x14ac:dyDescent="0.25">
      <c r="B38" s="12" t="s">
        <v>101</v>
      </c>
      <c r="C38" s="19">
        <v>33542701027</v>
      </c>
      <c r="D38" s="19" t="s">
        <v>102</v>
      </c>
      <c r="E38" s="40">
        <v>475.31</v>
      </c>
      <c r="F38" s="19">
        <v>3232</v>
      </c>
      <c r="G38" s="21" t="s">
        <v>62</v>
      </c>
      <c r="H38"/>
      <c r="I38"/>
    </row>
    <row r="39" spans="2:9" ht="15.75" thickBot="1" x14ac:dyDescent="0.3">
      <c r="B39" s="62"/>
      <c r="C39" s="63"/>
      <c r="D39" s="23" t="s">
        <v>20</v>
      </c>
      <c r="E39" s="41">
        <f>SUM(E37:E38)</f>
        <v>1130.6199999999999</v>
      </c>
      <c r="F39" s="23">
        <v>3232</v>
      </c>
      <c r="G39" s="31" t="s">
        <v>29</v>
      </c>
    </row>
    <row r="40" spans="2:9" x14ac:dyDescent="0.25">
      <c r="B40" s="9" t="s">
        <v>39</v>
      </c>
      <c r="C40" s="59">
        <v>54382731928</v>
      </c>
      <c r="D40" s="59" t="s">
        <v>37</v>
      </c>
      <c r="E40" s="47">
        <v>496.06</v>
      </c>
      <c r="F40" s="59">
        <v>3234</v>
      </c>
      <c r="G40" s="20" t="s">
        <v>4</v>
      </c>
      <c r="H40"/>
    </row>
    <row r="41" spans="2:9" x14ac:dyDescent="0.25">
      <c r="B41" s="12" t="s">
        <v>43</v>
      </c>
      <c r="C41" s="19">
        <v>80805858278</v>
      </c>
      <c r="D41" s="19" t="s">
        <v>37</v>
      </c>
      <c r="E41" s="40">
        <v>221.06</v>
      </c>
      <c r="F41" s="19">
        <v>3234</v>
      </c>
      <c r="G41" s="21" t="s">
        <v>4</v>
      </c>
      <c r="H41"/>
    </row>
    <row r="42" spans="2:9" x14ac:dyDescent="0.25">
      <c r="B42" s="12" t="s">
        <v>66</v>
      </c>
      <c r="C42" s="19">
        <v>13269963589</v>
      </c>
      <c r="D42" s="19" t="s">
        <v>67</v>
      </c>
      <c r="E42" s="40">
        <v>65.89</v>
      </c>
      <c r="F42" s="19">
        <v>3234</v>
      </c>
      <c r="G42" s="21" t="s">
        <v>4</v>
      </c>
    </row>
    <row r="43" spans="2:9" ht="20.25" customHeight="1" x14ac:dyDescent="0.25">
      <c r="B43" s="12" t="s">
        <v>49</v>
      </c>
      <c r="C43" s="19">
        <v>6531901714</v>
      </c>
      <c r="D43" s="19" t="s">
        <v>37</v>
      </c>
      <c r="E43" s="40">
        <v>268.2</v>
      </c>
      <c r="F43" s="19">
        <v>3234</v>
      </c>
      <c r="G43" s="21" t="s">
        <v>4</v>
      </c>
    </row>
    <row r="44" spans="2:9" x14ac:dyDescent="0.25">
      <c r="B44" s="12" t="s">
        <v>72</v>
      </c>
      <c r="C44" s="19">
        <v>7969842379</v>
      </c>
      <c r="D44" s="19" t="s">
        <v>73</v>
      </c>
      <c r="E44" s="40">
        <v>26.01</v>
      </c>
      <c r="F44" s="19">
        <v>3234</v>
      </c>
      <c r="G44" s="21" t="s">
        <v>4</v>
      </c>
      <c r="H44"/>
    </row>
    <row r="45" spans="2:9" x14ac:dyDescent="0.25">
      <c r="B45" s="12" t="s">
        <v>74</v>
      </c>
      <c r="C45" s="19">
        <v>3455963475</v>
      </c>
      <c r="D45" s="19" t="s">
        <v>73</v>
      </c>
      <c r="E45" s="40">
        <v>106.02</v>
      </c>
      <c r="F45" s="19">
        <v>3234</v>
      </c>
      <c r="G45" s="21" t="s">
        <v>4</v>
      </c>
    </row>
    <row r="46" spans="2:9" x14ac:dyDescent="0.25">
      <c r="B46" s="12" t="s">
        <v>89</v>
      </c>
      <c r="C46" s="19">
        <v>40531374434</v>
      </c>
      <c r="D46" s="19" t="s">
        <v>90</v>
      </c>
      <c r="E46" s="40">
        <v>232.75</v>
      </c>
      <c r="F46" s="19">
        <v>3234</v>
      </c>
      <c r="G46" s="21" t="s">
        <v>4</v>
      </c>
      <c r="H46"/>
    </row>
    <row r="47" spans="2:9" ht="15.75" thickBot="1" x14ac:dyDescent="0.3">
      <c r="B47" s="64"/>
      <c r="C47" s="65"/>
      <c r="D47" s="23" t="s">
        <v>20</v>
      </c>
      <c r="E47" s="41">
        <f>SUM(E40:E46)</f>
        <v>1415.99</v>
      </c>
      <c r="F47" s="23">
        <v>3234</v>
      </c>
      <c r="G47" s="31" t="s">
        <v>4</v>
      </c>
      <c r="H47"/>
    </row>
    <row r="48" spans="2:9" x14ac:dyDescent="0.25">
      <c r="B48" s="9" t="s">
        <v>39</v>
      </c>
      <c r="C48" s="59">
        <v>54382731928</v>
      </c>
      <c r="D48" s="59" t="s">
        <v>37</v>
      </c>
      <c r="E48" s="47">
        <v>3013.87</v>
      </c>
      <c r="F48" s="59">
        <v>3235</v>
      </c>
      <c r="G48" s="20" t="s">
        <v>40</v>
      </c>
      <c r="H48"/>
    </row>
    <row r="49" spans="2:9" x14ac:dyDescent="0.25">
      <c r="B49" s="12" t="s">
        <v>56</v>
      </c>
      <c r="C49" s="19">
        <v>48579920776</v>
      </c>
      <c r="D49" s="19" t="s">
        <v>57</v>
      </c>
      <c r="E49" s="40">
        <v>1166</v>
      </c>
      <c r="F49" s="19">
        <v>3235</v>
      </c>
      <c r="G49" s="21" t="s">
        <v>40</v>
      </c>
      <c r="H49"/>
    </row>
    <row r="50" spans="2:9" x14ac:dyDescent="0.25">
      <c r="B50" s="12" t="s">
        <v>63</v>
      </c>
      <c r="C50" s="19">
        <v>91636797115</v>
      </c>
      <c r="D50" s="19" t="s">
        <v>57</v>
      </c>
      <c r="E50" s="40">
        <v>118.75</v>
      </c>
      <c r="F50" s="19">
        <v>3235</v>
      </c>
      <c r="G50" s="21" t="s">
        <v>40</v>
      </c>
    </row>
    <row r="51" spans="2:9" ht="15.75" thickBot="1" x14ac:dyDescent="0.3">
      <c r="B51" s="62"/>
      <c r="C51" s="63"/>
      <c r="D51" s="23" t="s">
        <v>20</v>
      </c>
      <c r="E51" s="41">
        <f>E49+E48+E50</f>
        <v>4298.62</v>
      </c>
      <c r="F51" s="65">
        <v>3235</v>
      </c>
      <c r="G51" s="66" t="s">
        <v>33</v>
      </c>
    </row>
    <row r="52" spans="2:9" x14ac:dyDescent="0.25">
      <c r="B52" s="17" t="s">
        <v>126</v>
      </c>
      <c r="C52" s="18">
        <v>87500773013</v>
      </c>
      <c r="D52" s="67" t="s">
        <v>37</v>
      </c>
      <c r="E52" s="68">
        <v>4426.75</v>
      </c>
      <c r="F52" s="59">
        <v>3237</v>
      </c>
      <c r="G52" s="20" t="s">
        <v>38</v>
      </c>
    </row>
    <row r="53" spans="2:9" x14ac:dyDescent="0.25">
      <c r="B53" s="12" t="s">
        <v>113</v>
      </c>
      <c r="C53" s="19">
        <v>39182853530</v>
      </c>
      <c r="D53" s="19" t="s">
        <v>114</v>
      </c>
      <c r="E53" s="40">
        <v>712.5</v>
      </c>
      <c r="F53" s="19">
        <v>3237</v>
      </c>
      <c r="G53" s="21" t="s">
        <v>38</v>
      </c>
      <c r="H53"/>
      <c r="I53"/>
    </row>
    <row r="54" spans="2:9" ht="15.75" thickBot="1" x14ac:dyDescent="0.3">
      <c r="B54" s="62"/>
      <c r="C54" s="63"/>
      <c r="D54" s="23" t="s">
        <v>20</v>
      </c>
      <c r="E54" s="41">
        <f>E52+E53</f>
        <v>5139.25</v>
      </c>
      <c r="F54" s="23">
        <v>3237</v>
      </c>
      <c r="G54" s="31" t="s">
        <v>34</v>
      </c>
      <c r="H54"/>
    </row>
    <row r="55" spans="2:9" x14ac:dyDescent="0.25">
      <c r="B55" s="9" t="s">
        <v>41</v>
      </c>
      <c r="C55" s="59">
        <v>85821130368</v>
      </c>
      <c r="D55" s="59" t="s">
        <v>5</v>
      </c>
      <c r="E55" s="47">
        <v>15.11</v>
      </c>
      <c r="F55" s="59">
        <v>3238</v>
      </c>
      <c r="G55" s="20" t="s">
        <v>6</v>
      </c>
      <c r="H55"/>
    </row>
    <row r="56" spans="2:9" x14ac:dyDescent="0.25">
      <c r="B56" s="12" t="s">
        <v>42</v>
      </c>
      <c r="C56" s="19">
        <v>46118101286</v>
      </c>
      <c r="D56" s="19" t="s">
        <v>37</v>
      </c>
      <c r="E56" s="40">
        <v>149.31</v>
      </c>
      <c r="F56" s="19">
        <v>3238</v>
      </c>
      <c r="G56" s="21" t="s">
        <v>6</v>
      </c>
      <c r="H56"/>
    </row>
    <row r="57" spans="2:9" x14ac:dyDescent="0.25">
      <c r="B57" s="12" t="s">
        <v>79</v>
      </c>
      <c r="C57" s="19">
        <v>14654537073</v>
      </c>
      <c r="D57" s="19" t="s">
        <v>5</v>
      </c>
      <c r="E57" s="40">
        <v>218.55</v>
      </c>
      <c r="F57" s="19">
        <v>3238</v>
      </c>
      <c r="G57" s="21" t="s">
        <v>6</v>
      </c>
      <c r="H57"/>
    </row>
    <row r="58" spans="2:9" ht="15.75" thickBot="1" x14ac:dyDescent="0.3">
      <c r="B58" s="62"/>
      <c r="C58" s="63"/>
      <c r="D58" s="23" t="s">
        <v>20</v>
      </c>
      <c r="E58" s="41">
        <f>SUM(E55:E57)</f>
        <v>382.97</v>
      </c>
      <c r="F58" s="51">
        <v>3238</v>
      </c>
      <c r="G58" s="31" t="s">
        <v>6</v>
      </c>
      <c r="H58"/>
    </row>
    <row r="59" spans="2:9" x14ac:dyDescent="0.25">
      <c r="B59" s="9" t="s">
        <v>78</v>
      </c>
      <c r="C59" s="59">
        <v>33679708526</v>
      </c>
      <c r="D59" s="59" t="s">
        <v>5</v>
      </c>
      <c r="E59" s="47">
        <v>202.45</v>
      </c>
      <c r="F59" s="59">
        <v>3239</v>
      </c>
      <c r="G59" s="20" t="s">
        <v>7</v>
      </c>
      <c r="H59"/>
    </row>
    <row r="60" spans="2:9" x14ac:dyDescent="0.25">
      <c r="B60" s="12" t="s">
        <v>87</v>
      </c>
      <c r="C60" s="19">
        <v>53605605523</v>
      </c>
      <c r="D60" s="19" t="s">
        <v>88</v>
      </c>
      <c r="E60" s="40">
        <v>64.75</v>
      </c>
      <c r="F60" s="19">
        <v>3239</v>
      </c>
      <c r="G60" s="21" t="s">
        <v>7</v>
      </c>
      <c r="H60"/>
    </row>
    <row r="61" spans="2:9" x14ac:dyDescent="0.25">
      <c r="B61" s="12" t="s">
        <v>44</v>
      </c>
      <c r="C61" s="19">
        <v>63041633582</v>
      </c>
      <c r="D61" s="19" t="s">
        <v>45</v>
      </c>
      <c r="E61" s="40">
        <v>61.39</v>
      </c>
      <c r="F61" s="19">
        <v>3239</v>
      </c>
      <c r="G61" s="21" t="s">
        <v>7</v>
      </c>
      <c r="H61"/>
    </row>
    <row r="62" spans="2:9" x14ac:dyDescent="0.25">
      <c r="B62" s="12" t="s">
        <v>91</v>
      </c>
      <c r="C62" s="19">
        <v>6779162480</v>
      </c>
      <c r="D62" s="19" t="s">
        <v>37</v>
      </c>
      <c r="E62" s="40">
        <v>2090</v>
      </c>
      <c r="F62" s="19">
        <v>3239</v>
      </c>
      <c r="G62" s="21" t="s">
        <v>7</v>
      </c>
    </row>
    <row r="63" spans="2:9" x14ac:dyDescent="0.25">
      <c r="B63" s="12" t="s">
        <v>112</v>
      </c>
      <c r="C63" s="19">
        <v>33947767632</v>
      </c>
      <c r="D63" s="19" t="s">
        <v>57</v>
      </c>
      <c r="E63" s="40">
        <v>72</v>
      </c>
      <c r="F63" s="19">
        <v>3239</v>
      </c>
      <c r="G63" s="21" t="s">
        <v>7</v>
      </c>
      <c r="H63"/>
    </row>
    <row r="64" spans="2:9" x14ac:dyDescent="0.25">
      <c r="B64" s="12" t="s">
        <v>103</v>
      </c>
      <c r="C64" s="19">
        <v>62574452269</v>
      </c>
      <c r="D64" s="19" t="s">
        <v>104</v>
      </c>
      <c r="E64" s="40">
        <v>20</v>
      </c>
      <c r="F64" s="19">
        <v>3239</v>
      </c>
      <c r="G64" s="21" t="s">
        <v>7</v>
      </c>
      <c r="H64"/>
    </row>
    <row r="65" spans="2:10" ht="15.75" thickBot="1" x14ac:dyDescent="0.3">
      <c r="B65" s="62"/>
      <c r="C65" s="63"/>
      <c r="D65" s="23" t="s">
        <v>20</v>
      </c>
      <c r="E65" s="41">
        <f>SUM(E59:E64)</f>
        <v>2510.59</v>
      </c>
      <c r="F65" s="69">
        <v>3239</v>
      </c>
      <c r="G65" s="31" t="s">
        <v>7</v>
      </c>
    </row>
    <row r="66" spans="2:10" ht="16.5" customHeight="1" x14ac:dyDescent="0.25">
      <c r="B66" s="9" t="s">
        <v>115</v>
      </c>
      <c r="C66" s="59">
        <v>57505167330</v>
      </c>
      <c r="D66" s="59" t="s">
        <v>114</v>
      </c>
      <c r="E66" s="47">
        <v>589.61</v>
      </c>
      <c r="F66" s="59">
        <v>3293</v>
      </c>
      <c r="G66" s="20" t="s">
        <v>9</v>
      </c>
      <c r="H66"/>
    </row>
    <row r="67" spans="2:10" ht="16.5" customHeight="1" x14ac:dyDescent="0.25">
      <c r="B67" s="12" t="s">
        <v>118</v>
      </c>
      <c r="C67" s="19">
        <v>998765045</v>
      </c>
      <c r="D67" s="19" t="s">
        <v>119</v>
      </c>
      <c r="E67" s="40">
        <v>452.1</v>
      </c>
      <c r="F67" s="19">
        <v>3293</v>
      </c>
      <c r="G67" s="21" t="s">
        <v>9</v>
      </c>
      <c r="H67"/>
    </row>
    <row r="68" spans="2:10" ht="16.5" customHeight="1" x14ac:dyDescent="0.25">
      <c r="B68" s="49" t="s">
        <v>82</v>
      </c>
      <c r="C68" s="19">
        <v>73660371074</v>
      </c>
      <c r="D68" s="19" t="s">
        <v>69</v>
      </c>
      <c r="E68" s="43">
        <v>23.25</v>
      </c>
      <c r="F68" s="46">
        <v>3293</v>
      </c>
      <c r="G68" s="21" t="s">
        <v>9</v>
      </c>
      <c r="I68"/>
    </row>
    <row r="69" spans="2:10" ht="16.5" customHeight="1" x14ac:dyDescent="0.25">
      <c r="B69" s="12" t="s">
        <v>98</v>
      </c>
      <c r="C69" s="19">
        <v>62226620908</v>
      </c>
      <c r="D69" s="19" t="s">
        <v>5</v>
      </c>
      <c r="E69" s="40">
        <v>111.91</v>
      </c>
      <c r="F69" s="19">
        <v>3293</v>
      </c>
      <c r="G69" s="21" t="s">
        <v>9</v>
      </c>
      <c r="I69"/>
    </row>
    <row r="70" spans="2:10" ht="16.5" customHeight="1" thickBot="1" x14ac:dyDescent="0.3">
      <c r="B70" s="26"/>
      <c r="C70" s="50"/>
      <c r="D70" s="51" t="s">
        <v>20</v>
      </c>
      <c r="E70" s="52">
        <f>SUM(E66:E69)</f>
        <v>1176.8700000000001</v>
      </c>
      <c r="F70" s="51">
        <v>3293</v>
      </c>
      <c r="G70" s="53" t="s">
        <v>9</v>
      </c>
      <c r="H70"/>
      <c r="I70"/>
    </row>
    <row r="71" spans="2:10" ht="16.5" customHeight="1" x14ac:dyDescent="0.25">
      <c r="B71" s="9" t="s">
        <v>83</v>
      </c>
      <c r="C71" s="59">
        <v>36569883265</v>
      </c>
      <c r="D71" s="59" t="s">
        <v>84</v>
      </c>
      <c r="E71" s="47">
        <v>220</v>
      </c>
      <c r="F71" s="59">
        <v>3294</v>
      </c>
      <c r="G71" s="20" t="s">
        <v>85</v>
      </c>
      <c r="I71"/>
    </row>
    <row r="72" spans="2:10" x14ac:dyDescent="0.25">
      <c r="B72" s="12" t="s">
        <v>108</v>
      </c>
      <c r="C72" s="19">
        <v>37926884937</v>
      </c>
      <c r="D72" s="19" t="s">
        <v>5</v>
      </c>
      <c r="E72" s="40">
        <v>83.62</v>
      </c>
      <c r="F72" s="19">
        <v>3294</v>
      </c>
      <c r="G72" s="21" t="s">
        <v>85</v>
      </c>
      <c r="I72"/>
      <c r="J72"/>
    </row>
    <row r="73" spans="2:10" ht="15.75" thickBot="1" x14ac:dyDescent="0.3">
      <c r="B73" s="26"/>
      <c r="C73" s="50"/>
      <c r="D73" s="23" t="s">
        <v>20</v>
      </c>
      <c r="E73" s="52">
        <f>SUM(E71:E72)</f>
        <v>303.62</v>
      </c>
      <c r="F73" s="51">
        <v>3294</v>
      </c>
      <c r="G73" s="53" t="s">
        <v>85</v>
      </c>
      <c r="H73"/>
      <c r="I73"/>
      <c r="J73"/>
    </row>
    <row r="74" spans="2:10" x14ac:dyDescent="0.25">
      <c r="B74" s="9" t="s">
        <v>86</v>
      </c>
      <c r="C74" s="59">
        <v>92379157609</v>
      </c>
      <c r="D74" s="59" t="s">
        <v>5</v>
      </c>
      <c r="E74" s="47">
        <v>613.5</v>
      </c>
      <c r="F74" s="59">
        <v>3299</v>
      </c>
      <c r="G74" s="20" t="s">
        <v>10</v>
      </c>
      <c r="H74"/>
      <c r="I74"/>
      <c r="J74"/>
    </row>
    <row r="75" spans="2:10" ht="15.75" thickBot="1" x14ac:dyDescent="0.3">
      <c r="B75" s="64"/>
      <c r="C75" s="65"/>
      <c r="D75" s="51" t="s">
        <v>20</v>
      </c>
      <c r="E75" s="41">
        <f>E74</f>
        <v>613.5</v>
      </c>
      <c r="F75" s="51">
        <v>3299</v>
      </c>
      <c r="G75" s="53" t="s">
        <v>10</v>
      </c>
      <c r="H75"/>
      <c r="I75"/>
      <c r="J75"/>
    </row>
    <row r="76" spans="2:10" x14ac:dyDescent="0.25">
      <c r="B76" s="9" t="s">
        <v>27</v>
      </c>
      <c r="C76" s="59">
        <v>23057039320</v>
      </c>
      <c r="D76" s="59" t="s">
        <v>37</v>
      </c>
      <c r="E76" s="47">
        <v>213.32</v>
      </c>
      <c r="F76" s="59">
        <v>3431</v>
      </c>
      <c r="G76" s="20" t="s">
        <v>11</v>
      </c>
      <c r="H76"/>
      <c r="I76"/>
      <c r="J76"/>
    </row>
    <row r="77" spans="2:10" ht="15.75" thickBot="1" x14ac:dyDescent="0.3">
      <c r="B77" s="62"/>
      <c r="C77" s="63"/>
      <c r="D77" s="23" t="s">
        <v>20</v>
      </c>
      <c r="E77" s="41">
        <f>E76</f>
        <v>213.32</v>
      </c>
      <c r="F77" s="69">
        <v>3431</v>
      </c>
      <c r="G77" s="53" t="s">
        <v>35</v>
      </c>
      <c r="H77"/>
    </row>
    <row r="78" spans="2:10" x14ac:dyDescent="0.25">
      <c r="B78" s="9" t="s">
        <v>54</v>
      </c>
      <c r="C78" s="59">
        <v>5684002072</v>
      </c>
      <c r="D78" s="59" t="s">
        <v>37</v>
      </c>
      <c r="E78" s="47">
        <v>2782.7</v>
      </c>
      <c r="F78" s="59">
        <v>4221</v>
      </c>
      <c r="G78" s="20" t="s">
        <v>55</v>
      </c>
      <c r="H78"/>
    </row>
    <row r="79" spans="2:10" ht="15.75" thickBot="1" x14ac:dyDescent="0.3">
      <c r="B79" s="26"/>
      <c r="C79" s="50"/>
      <c r="D79" s="51" t="s">
        <v>20</v>
      </c>
      <c r="E79" s="52">
        <f>E78</f>
        <v>2782.7</v>
      </c>
      <c r="F79" s="51">
        <v>4221</v>
      </c>
      <c r="G79" s="53" t="s">
        <v>55</v>
      </c>
      <c r="H79"/>
    </row>
    <row r="80" spans="2:10" x14ac:dyDescent="0.25">
      <c r="B80" s="9" t="s">
        <v>68</v>
      </c>
      <c r="C80" s="59">
        <v>11374156664</v>
      </c>
      <c r="D80" s="59" t="s">
        <v>69</v>
      </c>
      <c r="E80" s="47">
        <v>2445</v>
      </c>
      <c r="F80" s="59">
        <v>4222</v>
      </c>
      <c r="G80" s="20" t="s">
        <v>71</v>
      </c>
    </row>
    <row r="81" spans="2:8" ht="15.75" thickBot="1" x14ac:dyDescent="0.3">
      <c r="B81" s="26"/>
      <c r="C81" s="50"/>
      <c r="D81" s="51" t="s">
        <v>20</v>
      </c>
      <c r="E81" s="52">
        <f>E80</f>
        <v>2445</v>
      </c>
      <c r="F81" s="51">
        <v>4222</v>
      </c>
      <c r="G81" s="53" t="s">
        <v>71</v>
      </c>
    </row>
    <row r="82" spans="2:8" ht="15.75" thickBot="1" x14ac:dyDescent="0.3">
      <c r="B82" s="24"/>
      <c r="C82" s="25"/>
      <c r="D82" s="27" t="s">
        <v>20</v>
      </c>
      <c r="E82" s="34">
        <f>E6+E11+E21+E25+E30+E36+E39+E47+E51+E54+E58+E65+E70+E73+E75+E77+E79+E81</f>
        <v>36376.36</v>
      </c>
      <c r="F82" s="35"/>
      <c r="G82" s="16"/>
    </row>
    <row r="83" spans="2:8" ht="15.75" thickBot="1" x14ac:dyDescent="0.3">
      <c r="B83" s="16"/>
      <c r="C83" s="16"/>
      <c r="D83" s="28"/>
      <c r="E83" s="44"/>
      <c r="F83" s="29"/>
      <c r="G83" s="16"/>
    </row>
    <row r="84" spans="2:8" x14ac:dyDescent="0.25">
      <c r="B84" s="9" t="s">
        <v>21</v>
      </c>
      <c r="C84" s="10"/>
      <c r="D84" s="10"/>
      <c r="E84" s="47">
        <v>22904.25</v>
      </c>
      <c r="F84" s="10">
        <v>3111</v>
      </c>
      <c r="G84" s="20" t="s">
        <v>22</v>
      </c>
    </row>
    <row r="85" spans="2:8" x14ac:dyDescent="0.25">
      <c r="B85" s="12" t="s">
        <v>21</v>
      </c>
      <c r="C85" s="13"/>
      <c r="D85" s="13"/>
      <c r="E85" s="40">
        <v>3822.42</v>
      </c>
      <c r="F85" s="13">
        <v>3113</v>
      </c>
      <c r="G85" s="21" t="s">
        <v>23</v>
      </c>
    </row>
    <row r="86" spans="2:8" x14ac:dyDescent="0.25">
      <c r="B86" s="12" t="s">
        <v>21</v>
      </c>
      <c r="C86" s="13"/>
      <c r="D86" s="13"/>
      <c r="E86" s="40"/>
      <c r="F86" s="13">
        <v>3121</v>
      </c>
      <c r="G86" s="21" t="s">
        <v>10</v>
      </c>
      <c r="H86"/>
    </row>
    <row r="87" spans="2:8" x14ac:dyDescent="0.25">
      <c r="B87" s="12" t="s">
        <v>21</v>
      </c>
      <c r="C87" s="13"/>
      <c r="D87" s="13"/>
      <c r="E87" s="40">
        <v>4379.38</v>
      </c>
      <c r="F87" s="13">
        <v>3132</v>
      </c>
      <c r="G87" s="21" t="s">
        <v>24</v>
      </c>
    </row>
    <row r="88" spans="2:8" x14ac:dyDescent="0.25">
      <c r="B88" s="12" t="s">
        <v>21</v>
      </c>
      <c r="C88" s="13"/>
      <c r="D88" s="13"/>
      <c r="E88" s="40">
        <v>2310.62</v>
      </c>
      <c r="F88" s="13">
        <v>3211</v>
      </c>
      <c r="G88" s="21" t="s">
        <v>12</v>
      </c>
    </row>
    <row r="89" spans="2:8" x14ac:dyDescent="0.25">
      <c r="B89" s="12" t="s">
        <v>21</v>
      </c>
      <c r="C89" s="13"/>
      <c r="D89" s="13"/>
      <c r="E89" s="40">
        <v>28.65</v>
      </c>
      <c r="F89" s="13">
        <v>3212</v>
      </c>
      <c r="G89" s="21" t="s">
        <v>25</v>
      </c>
    </row>
    <row r="90" spans="2:8" x14ac:dyDescent="0.25">
      <c r="B90" s="12" t="s">
        <v>21</v>
      </c>
      <c r="C90" s="13"/>
      <c r="D90" s="13"/>
      <c r="E90" s="40">
        <v>936.8</v>
      </c>
      <c r="F90" s="13">
        <v>3213</v>
      </c>
      <c r="G90" s="21" t="s">
        <v>13</v>
      </c>
    </row>
    <row r="91" spans="2:8" x14ac:dyDescent="0.25">
      <c r="B91" s="12" t="s">
        <v>21</v>
      </c>
      <c r="C91" s="13"/>
      <c r="D91" s="13"/>
      <c r="E91" s="40">
        <v>31423.32</v>
      </c>
      <c r="F91" s="13">
        <v>3237</v>
      </c>
      <c r="G91" s="21" t="s">
        <v>34</v>
      </c>
    </row>
    <row r="92" spans="2:8" x14ac:dyDescent="0.25">
      <c r="B92" s="12"/>
      <c r="C92" s="13"/>
      <c r="D92" s="13"/>
      <c r="E92" s="40">
        <v>1421.45</v>
      </c>
      <c r="F92" s="13">
        <v>3291</v>
      </c>
      <c r="G92" s="21" t="s">
        <v>124</v>
      </c>
    </row>
    <row r="93" spans="2:8" x14ac:dyDescent="0.25">
      <c r="B93" s="12" t="s">
        <v>21</v>
      </c>
      <c r="C93" s="13"/>
      <c r="D93" s="13"/>
      <c r="E93" s="40">
        <v>388</v>
      </c>
      <c r="F93" s="13">
        <v>3295</v>
      </c>
      <c r="G93" s="21" t="s">
        <v>26</v>
      </c>
    </row>
    <row r="94" spans="2:8" x14ac:dyDescent="0.25">
      <c r="B94" s="12"/>
      <c r="C94" s="13"/>
      <c r="D94" s="13"/>
      <c r="E94" s="40">
        <v>3200</v>
      </c>
      <c r="F94" s="13">
        <v>3299</v>
      </c>
      <c r="G94" s="21" t="s">
        <v>10</v>
      </c>
    </row>
    <row r="95" spans="2:8" ht="15.75" thickBot="1" x14ac:dyDescent="0.3">
      <c r="B95" s="26" t="s">
        <v>21</v>
      </c>
      <c r="C95" s="11"/>
      <c r="D95" s="11"/>
      <c r="E95" s="48">
        <v>1550.4</v>
      </c>
      <c r="F95" s="11">
        <v>3721</v>
      </c>
      <c r="G95" s="22" t="s">
        <v>28</v>
      </c>
    </row>
    <row r="96" spans="2:8" ht="15.75" thickBot="1" x14ac:dyDescent="0.3">
      <c r="B96" s="8"/>
      <c r="C96" s="8"/>
      <c r="D96" s="30" t="s">
        <v>19</v>
      </c>
      <c r="E96" s="36">
        <f>SUM(E84:E95)</f>
        <v>72365.289999999994</v>
      </c>
      <c r="F96" s="37"/>
      <c r="G96" s="16"/>
    </row>
    <row r="97" spans="2:7" x14ac:dyDescent="0.25">
      <c r="B97" s="8"/>
      <c r="C97" s="8"/>
      <c r="D97" s="8"/>
      <c r="E97" s="42"/>
      <c r="F97" s="16"/>
      <c r="G97" s="16"/>
    </row>
    <row r="98" spans="2:7" x14ac:dyDescent="0.25">
      <c r="B98" s="16"/>
      <c r="C98" s="16"/>
      <c r="D98" s="70" t="s">
        <v>125</v>
      </c>
      <c r="E98" s="71">
        <f>E82+E96</f>
        <v>108741.65</v>
      </c>
      <c r="F98" s="16"/>
      <c r="G98" s="16"/>
    </row>
    <row r="99" spans="2:7" x14ac:dyDescent="0.25">
      <c r="B99" s="16"/>
      <c r="C99" s="16"/>
      <c r="D99" s="16"/>
      <c r="E99" s="45"/>
      <c r="F99" s="16"/>
      <c r="G99" s="16"/>
    </row>
    <row r="100" spans="2:7" x14ac:dyDescent="0.25">
      <c r="B100" s="16"/>
      <c r="C100" s="16"/>
      <c r="D100" s="16"/>
      <c r="E100" s="45"/>
      <c r="F100" s="16"/>
      <c r="G100" s="16"/>
    </row>
    <row r="101" spans="2:7" x14ac:dyDescent="0.25">
      <c r="B101" s="16"/>
      <c r="C101" s="16"/>
      <c r="D101" s="16"/>
      <c r="E101" s="45"/>
      <c r="F101" s="16"/>
      <c r="G101" s="16"/>
    </row>
    <row r="102" spans="2:7" x14ac:dyDescent="0.25">
      <c r="B102" s="16"/>
      <c r="C102" s="16"/>
      <c r="D102" s="16"/>
      <c r="E102" s="45"/>
      <c r="F102" s="16"/>
      <c r="G102" s="16"/>
    </row>
    <row r="103" spans="2:7" x14ac:dyDescent="0.25">
      <c r="B103" s="16"/>
      <c r="C103" s="16"/>
      <c r="D103" s="16"/>
      <c r="E103" s="45"/>
      <c r="F103" s="16"/>
      <c r="G103" s="16"/>
    </row>
    <row r="104" spans="2:7" x14ac:dyDescent="0.25">
      <c r="B104" s="16"/>
      <c r="C104" s="16"/>
      <c r="D104" s="16"/>
      <c r="E104" s="45"/>
      <c r="F104" s="16"/>
      <c r="G104" s="16"/>
    </row>
    <row r="105" spans="2:7" x14ac:dyDescent="0.25">
      <c r="B105" s="16"/>
      <c r="C105" s="16"/>
      <c r="D105" s="16"/>
      <c r="E105" s="45"/>
      <c r="F105" s="16"/>
      <c r="G105" s="16"/>
    </row>
    <row r="106" spans="2:7" x14ac:dyDescent="0.25">
      <c r="B106" s="16"/>
      <c r="C106" s="16"/>
      <c r="D106" s="16"/>
      <c r="E106" s="45"/>
      <c r="F106" s="16"/>
      <c r="G106" s="16"/>
    </row>
    <row r="107" spans="2:7" x14ac:dyDescent="0.25">
      <c r="B107" s="16"/>
      <c r="C107" s="16"/>
      <c r="D107" s="16"/>
      <c r="E107" s="45"/>
      <c r="F107" s="16"/>
      <c r="G107" s="16"/>
    </row>
    <row r="108" spans="2:7" x14ac:dyDescent="0.25">
      <c r="B108" s="16"/>
      <c r="C108" s="16"/>
      <c r="D108" s="16"/>
      <c r="E108" s="45"/>
      <c r="F108" s="16"/>
      <c r="G108" s="16"/>
    </row>
    <row r="109" spans="2:7" x14ac:dyDescent="0.25">
      <c r="B109" s="16"/>
      <c r="C109" s="16"/>
      <c r="D109" s="16"/>
      <c r="E109" s="45"/>
      <c r="F109" s="16"/>
      <c r="G109" s="16"/>
    </row>
    <row r="110" spans="2:7" x14ac:dyDescent="0.25">
      <c r="B110" s="16"/>
      <c r="C110" s="16"/>
      <c r="D110" s="16"/>
      <c r="E110" s="45"/>
      <c r="F110" s="16"/>
      <c r="G110" s="16"/>
    </row>
    <row r="111" spans="2:7" x14ac:dyDescent="0.25">
      <c r="B111" s="16"/>
      <c r="C111" s="16"/>
      <c r="D111" s="16"/>
      <c r="E111" s="45"/>
      <c r="F111" s="16"/>
    </row>
    <row r="112" spans="2:7" x14ac:dyDescent="0.25">
      <c r="B112" s="16"/>
      <c r="C112" s="16"/>
      <c r="D112" s="16"/>
      <c r="E112" s="45"/>
      <c r="F112" s="16"/>
    </row>
    <row r="113" spans="2:5" x14ac:dyDescent="0.25">
      <c r="B113" s="16"/>
      <c r="C113" s="16"/>
      <c r="D113" s="16"/>
      <c r="E113" s="45"/>
    </row>
    <row r="114" spans="2:5" x14ac:dyDescent="0.25">
      <c r="B114" s="16"/>
      <c r="C114" s="16"/>
      <c r="D114" s="16"/>
      <c r="E114" s="45"/>
    </row>
    <row r="115" spans="2:5" x14ac:dyDescent="0.25">
      <c r="B115" s="16"/>
      <c r="C115" s="16"/>
      <c r="D115" s="16"/>
      <c r="E115" s="45"/>
    </row>
    <row r="116" spans="2:5" x14ac:dyDescent="0.25">
      <c r="B116" s="16"/>
      <c r="C116" s="16"/>
      <c r="D116" s="16"/>
      <c r="E116" s="45"/>
    </row>
    <row r="117" spans="2:5" x14ac:dyDescent="0.25">
      <c r="B117" s="16"/>
      <c r="C117" s="16"/>
      <c r="D117" s="16"/>
      <c r="E117" s="45"/>
    </row>
    <row r="118" spans="2:5" x14ac:dyDescent="0.25">
      <c r="B118" s="16"/>
      <c r="C118" s="16"/>
      <c r="D118" s="16"/>
      <c r="E118" s="45"/>
    </row>
    <row r="119" spans="2:5" x14ac:dyDescent="0.25">
      <c r="B119" s="16"/>
      <c r="C119" s="16"/>
      <c r="D119" s="16"/>
      <c r="E119" s="45"/>
    </row>
    <row r="120" spans="2:5" x14ac:dyDescent="0.25">
      <c r="B120" s="16"/>
      <c r="C120" s="16"/>
      <c r="D120" s="16"/>
      <c r="E120" s="45"/>
    </row>
    <row r="121" spans="2:5" x14ac:dyDescent="0.25">
      <c r="B121" s="16"/>
      <c r="C121" s="16"/>
      <c r="D121" s="16"/>
      <c r="E121" s="45"/>
    </row>
    <row r="122" spans="2:5" x14ac:dyDescent="0.25">
      <c r="B122" s="16"/>
      <c r="C122" s="16"/>
      <c r="D122" s="16"/>
      <c r="E122" s="45"/>
    </row>
    <row r="123" spans="2:5" x14ac:dyDescent="0.25">
      <c r="B123" s="16"/>
      <c r="C123" s="16"/>
      <c r="D123" s="16"/>
      <c r="E123" s="45"/>
    </row>
    <row r="124" spans="2:5" x14ac:dyDescent="0.25">
      <c r="B124" s="16"/>
      <c r="C124" s="16"/>
      <c r="D124" s="16"/>
      <c r="E124" s="45"/>
    </row>
    <row r="125" spans="2:5" x14ac:dyDescent="0.25">
      <c r="B125" s="16"/>
      <c r="C125" s="16"/>
      <c r="D125" s="16"/>
      <c r="E125" s="45"/>
    </row>
    <row r="126" spans="2:5" x14ac:dyDescent="0.25">
      <c r="B126" s="16"/>
      <c r="C126" s="16"/>
      <c r="D126" s="16"/>
      <c r="E126" s="45"/>
    </row>
    <row r="127" spans="2:5" x14ac:dyDescent="0.25">
      <c r="B127" s="16"/>
      <c r="C127" s="16"/>
      <c r="D127" s="16"/>
      <c r="E127" s="45"/>
    </row>
    <row r="128" spans="2:5" x14ac:dyDescent="0.25">
      <c r="B128" s="16"/>
      <c r="C128" s="16"/>
      <c r="D128" s="16"/>
      <c r="E128" s="45"/>
    </row>
    <row r="129" spans="2:5" x14ac:dyDescent="0.25">
      <c r="B129" s="16"/>
      <c r="C129" s="16"/>
      <c r="D129" s="16"/>
      <c r="E129" s="45"/>
    </row>
    <row r="130" spans="2:5" x14ac:dyDescent="0.25">
      <c r="B130" s="16"/>
      <c r="C130" s="16"/>
      <c r="D130" s="16"/>
      <c r="E130" s="45"/>
    </row>
    <row r="131" spans="2:5" x14ac:dyDescent="0.25">
      <c r="B131" s="16"/>
      <c r="C131" s="16"/>
      <c r="D131" s="16"/>
      <c r="E131" s="45"/>
    </row>
    <row r="132" spans="2:5" x14ac:dyDescent="0.25">
      <c r="B132" s="16"/>
      <c r="C132" s="16"/>
      <c r="D132" s="16"/>
      <c r="E132" s="45"/>
    </row>
    <row r="133" spans="2:5" x14ac:dyDescent="0.25">
      <c r="B133" s="16"/>
      <c r="C133" s="16"/>
      <c r="D133" s="16"/>
      <c r="E133" s="45"/>
    </row>
    <row r="134" spans="2:5" x14ac:dyDescent="0.25">
      <c r="B134" s="16"/>
      <c r="C134" s="16"/>
      <c r="D134" s="16"/>
      <c r="E134" s="45"/>
    </row>
    <row r="135" spans="2:5" x14ac:dyDescent="0.25">
      <c r="B135" s="16"/>
      <c r="C135" s="16"/>
      <c r="D135" s="16"/>
      <c r="E135" s="45"/>
    </row>
    <row r="136" spans="2:5" x14ac:dyDescent="0.25">
      <c r="B136" s="16"/>
      <c r="C136" s="16"/>
      <c r="D136" s="16"/>
      <c r="E136" s="45"/>
    </row>
    <row r="137" spans="2:5" x14ac:dyDescent="0.25">
      <c r="B137" s="16"/>
      <c r="C137" s="16"/>
      <c r="D137" s="16"/>
      <c r="E137" s="45"/>
    </row>
    <row r="138" spans="2:5" x14ac:dyDescent="0.25">
      <c r="B138" s="16"/>
      <c r="C138" s="16"/>
      <c r="D138" s="16"/>
      <c r="E138" s="45"/>
    </row>
    <row r="139" spans="2:5" x14ac:dyDescent="0.25">
      <c r="B139" s="16"/>
      <c r="C139" s="16"/>
      <c r="D139" s="16"/>
      <c r="E139" s="45"/>
    </row>
    <row r="140" spans="2:5" x14ac:dyDescent="0.25">
      <c r="B140" s="16"/>
      <c r="C140" s="16"/>
      <c r="D140" s="16"/>
      <c r="E140" s="45"/>
    </row>
    <row r="141" spans="2:5" x14ac:dyDescent="0.25">
      <c r="B141" s="16"/>
      <c r="C141" s="16"/>
      <c r="D141" s="16"/>
      <c r="E141" s="45"/>
    </row>
    <row r="142" spans="2:5" x14ac:dyDescent="0.25">
      <c r="B142" s="16"/>
      <c r="C142" s="15"/>
      <c r="D142" s="16"/>
      <c r="E142" s="45"/>
    </row>
    <row r="143" spans="2:5" x14ac:dyDescent="0.25">
      <c r="B143" s="16"/>
      <c r="C143" s="15"/>
      <c r="D143" s="16"/>
      <c r="E143" s="45"/>
    </row>
    <row r="144" spans="2:5" x14ac:dyDescent="0.25">
      <c r="B144" s="14"/>
      <c r="C144" s="15"/>
      <c r="D144" s="16"/>
      <c r="E144" s="45"/>
    </row>
    <row r="145" spans="2:5" x14ac:dyDescent="0.25">
      <c r="B145" s="14"/>
      <c r="C145" s="15"/>
      <c r="D145" s="15"/>
      <c r="E145" s="45"/>
    </row>
    <row r="146" spans="2:5" x14ac:dyDescent="0.25">
      <c r="E146" s="39"/>
    </row>
    <row r="147" spans="2:5" x14ac:dyDescent="0.25">
      <c r="E147" s="39"/>
    </row>
    <row r="148" spans="2:5" x14ac:dyDescent="0.25">
      <c r="E148" s="39"/>
    </row>
    <row r="149" spans="2:5" x14ac:dyDescent="0.25">
      <c r="E149" s="39"/>
    </row>
    <row r="150" spans="2:5" x14ac:dyDescent="0.25">
      <c r="E150" s="39"/>
    </row>
    <row r="151" spans="2:5" x14ac:dyDescent="0.25">
      <c r="E151" s="39"/>
    </row>
    <row r="152" spans="2:5" x14ac:dyDescent="0.25">
      <c r="E152" s="39"/>
    </row>
    <row r="153" spans="2:5" x14ac:dyDescent="0.25">
      <c r="E153" s="39"/>
    </row>
    <row r="154" spans="2:5" x14ac:dyDescent="0.25">
      <c r="E154" s="39"/>
    </row>
    <row r="155" spans="2:5" x14ac:dyDescent="0.25">
      <c r="E155" s="39"/>
    </row>
    <row r="156" spans="2:5" x14ac:dyDescent="0.25">
      <c r="E156" s="39"/>
    </row>
  </sheetData>
  <mergeCells count="14">
    <mergeCell ref="B6:C6"/>
    <mergeCell ref="B21:C21"/>
    <mergeCell ref="E82:F82"/>
    <mergeCell ref="E96:F96"/>
    <mergeCell ref="B11:C11"/>
    <mergeCell ref="B25:C25"/>
    <mergeCell ref="B30:C30"/>
    <mergeCell ref="B36:C36"/>
    <mergeCell ref="B39:C39"/>
    <mergeCell ref="B51:C51"/>
    <mergeCell ref="B54:C54"/>
    <mergeCell ref="B58:C58"/>
    <mergeCell ref="B65:C65"/>
    <mergeCell ref="B77:C77"/>
  </mergeCells>
  <pageMargins left="0.7" right="0.7" top="0.75" bottom="0.75" header="0.3" footer="0.3"/>
  <pageSetup paperSize="9" scale="78" orientation="landscape" r:id="rId1"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Računovdostvo 1</dc:creator>
  <cp:lastModifiedBy>Računovdostvo 1</cp:lastModifiedBy>
  <cp:lastPrinted>2025-03-20T13:30:29Z</cp:lastPrinted>
  <dcterms:created xsi:type="dcterms:W3CDTF">2024-05-20T07:38:41Z</dcterms:created>
  <dcterms:modified xsi:type="dcterms:W3CDTF">2025-06-10T07:20:49Z</dcterms:modified>
</cp:coreProperties>
</file>